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\tdad\ΑΡΧΕΙΟ ΠΡΟΚΗΡΥΞΗΣ ΤΜΗΜΑΤΑΡΧΩΝ ΓΙΑ ΥΣ\ΑΡΧΕΙΟ ΡΕΝΑΣ\ΜΟΡΙΟΔΟΤΗΣΕΙΣ_10-9-2024\"/>
    </mc:Choice>
  </mc:AlternateContent>
  <xr:revisionPtr revIDLastSave="0" documentId="13_ncr:1_{07560F7E-6601-4851-B381-F28F5F2B4539}" xr6:coauthVersionLast="47" xr6:coauthVersionMax="47" xr10:uidLastSave="{00000000-0000-0000-0000-000000000000}"/>
  <bookViews>
    <workbookView xWindow="900" yWindow="135" windowWidth="16050" windowHeight="15495" activeTab="2" xr2:uid="{00000000-000D-0000-FFFF-FFFF00000000}"/>
  </bookViews>
  <sheets>
    <sheet name="ΤΔΤΥ" sheetId="3" r:id="rId1"/>
    <sheet name="ΤΕΠΚ" sheetId="5" r:id="rId2"/>
    <sheet name="ΤΕΑΤ" sheetId="6" r:id="rId3"/>
  </sheets>
  <definedNames>
    <definedName name="_xlnm.Print_Area" localSheetId="0">ΤΔΤΥ!$A$1:$AG$9</definedName>
    <definedName name="_xlnm.Print_Area" localSheetId="2">ΤΕΑΤ!$A$1:$AG$9</definedName>
    <definedName name="_xlnm.Print_Area" localSheetId="1">ΤΕΠΚ!$A$1:$AG$9</definedName>
    <definedName name="_xlnm.Print_Titles" localSheetId="0">ΤΔΤΥ!$1:$8</definedName>
    <definedName name="_xlnm.Print_Titles" localSheetId="2">ΤΕΑΤ!$1:$8</definedName>
    <definedName name="_xlnm.Print_Titles" localSheetId="1">ΤΕΠΚ!$1:$8</definedName>
  </definedNames>
  <calcPr calcId="181029"/>
</workbook>
</file>

<file path=xl/calcChain.xml><?xml version="1.0" encoding="utf-8"?>
<calcChain xmlns="http://schemas.openxmlformats.org/spreadsheetml/2006/main">
  <c r="AE9" i="6" l="1"/>
  <c r="R9" i="6"/>
  <c r="AF9" i="6" s="1"/>
  <c r="AE9" i="5"/>
  <c r="R9" i="5"/>
  <c r="AF9" i="5" s="1"/>
  <c r="AE9" i="3"/>
  <c r="R9" i="3"/>
  <c r="AF9" i="3" s="1"/>
  <c r="AG9" i="6" l="1"/>
  <c r="AG9" i="5"/>
  <c r="AG9" i="3"/>
</calcChain>
</file>

<file path=xl/sharedStrings.xml><?xml version="1.0" encoding="utf-8"?>
<sst xmlns="http://schemas.openxmlformats.org/spreadsheetml/2006/main" count="141" uniqueCount="56">
  <si>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</si>
  <si>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</si>
  <si>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</si>
  <si>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</si>
  <si>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</si>
  <si>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</si>
  <si>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</si>
  <si>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</si>
  <si>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</si>
  <si>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ΠΕ ΔΙΟΙΚΗΤΙΚΟΥ ΟΙΚΟΝΟΜΙΚΟΥ</t>
  </si>
  <si>
    <t>ΓΥΦΤΟΣ ΧΑΡΑΛΑΜΠΟΣ</t>
  </si>
  <si>
    <t>ΚΥΡΙΑΚΗ ΜΑΡΙΑ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</si>
  <si>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</si>
  <si>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</si>
  <si>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</si>
  <si>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</si>
  <si>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</si>
  <si>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</si>
  <si>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</si>
  <si>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</si>
  <si>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</si>
  <si>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</si>
  <si>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</si>
  <si>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</si>
  <si>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</si>
  <si>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</si>
  <si>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ΔΙΟΙΚΗΤΙΚΗΣ ΚΑΙ ΤΕΧΝΙΚΗΣ ΥΠΟΣΤΗΡΙΞΗΣ ΠΔ ΠΕΛΟΠΟΝΝΗΣΟΥ</t>
  </si>
  <si>
    <t>ΕΛΕΓΧΩΝ ΑΣΦΑΛΕΙΑΣ ΤΡΟΦΙΜΩΝ ΠΔ ΠΕΛΟΠΟΝΝΗΣΟΥ</t>
  </si>
  <si>
    <t>ΕΛΕΓΧΩΝ ΓΙΑ ΤΗΝ ΠΡΟΣΤΑΣΙΑ ΤΩΝ ΚΑΤΑΝΑΛΩΤΩΝ ΠΔ ΠΕΛΟΠΟΝΝΗΣΟΥ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</si>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</sst>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1046-86C8-4F95-B71C-158AD4859C2C}">
  <dimension ref="A1:AG9"/>
  <sheetViews>
    <sheetView view="pageBreakPreview" zoomScaleNormal="100" zoomScaleSheetLayoutView="100" workbookViewId="0">
      <pane ySplit="8" topLeftCell="A9" activePane="bottomLeft" state="frozen"/>
      <selection pane="bottomLeft"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13.8554687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</row>
    <row r="2" spans="1:33" x14ac:dyDescent="0.25">
      <c r="A2" s="48" t="s">
        <v>19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</row>
    <row r="3" spans="1:33" x14ac:dyDescent="0.25">
      <c r="A3" s="51" t="s">
        <v>26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3"/>
    </row>
    <row r="4" spans="1:33" x14ac:dyDescent="0.25">
      <c r="A4" s="48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</row>
    <row r="5" spans="1:33" ht="16.5" thickBot="1" x14ac:dyDescent="0.3">
      <c r="A5" s="54" t="s">
        <v>16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6.5" customHeight="1" thickBot="1" x14ac:dyDescent="0.3">
      <c r="A6" s="2"/>
      <c r="B6" s="3"/>
      <c r="C6" s="3"/>
      <c r="D6" s="3"/>
      <c r="E6" s="3"/>
      <c r="F6" s="3"/>
      <c r="G6" s="40" t="s">
        <v>13</v>
      </c>
      <c r="H6" s="41"/>
      <c r="I6" s="41"/>
      <c r="J6" s="41"/>
      <c r="K6" s="41"/>
      <c r="L6" s="41"/>
      <c r="M6" s="41"/>
      <c r="N6" s="41"/>
      <c r="O6" s="42"/>
      <c r="P6" s="59" t="s">
        <v>14</v>
      </c>
      <c r="Q6" s="60"/>
      <c r="R6" s="60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20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0" t="s">
        <v>13</v>
      </c>
      <c r="H7" s="41"/>
      <c r="I7" s="41"/>
      <c r="J7" s="41"/>
      <c r="K7" s="41"/>
      <c r="L7" s="41"/>
      <c r="M7" s="41"/>
      <c r="N7" s="41"/>
      <c r="O7" s="42"/>
      <c r="P7" s="9"/>
      <c r="Q7" s="10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56" t="s">
        <v>15</v>
      </c>
      <c r="AF7" s="57"/>
      <c r="AG7" s="58"/>
    </row>
    <row r="8" spans="1:33" s="13" customFormat="1" ht="277.5" customHeight="1" x14ac:dyDescent="0.2">
      <c r="A8" s="9" t="s">
        <v>25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40</v>
      </c>
      <c r="Q8" s="9" t="s">
        <v>41</v>
      </c>
      <c r="R8" s="9" t="s">
        <v>42</v>
      </c>
      <c r="S8" s="12" t="s">
        <v>20</v>
      </c>
      <c r="T8" s="18" t="s">
        <v>43</v>
      </c>
      <c r="U8" s="18" t="s">
        <v>44</v>
      </c>
      <c r="V8" s="12" t="s">
        <v>21</v>
      </c>
      <c r="W8" s="18" t="s">
        <v>45</v>
      </c>
      <c r="X8" s="12" t="s">
        <v>23</v>
      </c>
      <c r="Y8" s="18" t="s">
        <v>46</v>
      </c>
      <c r="Z8" s="18" t="s">
        <v>47</v>
      </c>
      <c r="AA8" s="12" t="s">
        <v>24</v>
      </c>
      <c r="AB8" s="18" t="s">
        <v>48</v>
      </c>
      <c r="AC8" s="12" t="s">
        <v>22</v>
      </c>
      <c r="AD8" s="18" t="s">
        <v>49</v>
      </c>
      <c r="AE8" s="21" t="s">
        <v>29</v>
      </c>
      <c r="AF8" s="21" t="s">
        <v>30</v>
      </c>
      <c r="AG8" s="24" t="s">
        <v>12</v>
      </c>
    </row>
    <row r="9" spans="1:33" ht="31.5" x14ac:dyDescent="0.25">
      <c r="A9" s="14">
        <v>1</v>
      </c>
      <c r="B9" s="15" t="s">
        <v>10</v>
      </c>
      <c r="C9" s="15" t="s">
        <v>8</v>
      </c>
      <c r="D9" s="16" t="s">
        <v>6</v>
      </c>
      <c r="E9" s="15" t="s">
        <v>9</v>
      </c>
      <c r="F9" s="17" t="s">
        <v>9</v>
      </c>
      <c r="G9" s="25">
        <v>100</v>
      </c>
      <c r="H9" s="26">
        <v>0</v>
      </c>
      <c r="I9" s="26">
        <v>0</v>
      </c>
      <c r="J9" s="27">
        <v>0</v>
      </c>
      <c r="K9" s="26">
        <v>200</v>
      </c>
      <c r="L9" s="26">
        <v>0</v>
      </c>
      <c r="M9" s="26">
        <v>0</v>
      </c>
      <c r="N9" s="26">
        <v>10</v>
      </c>
      <c r="O9" s="28">
        <v>10</v>
      </c>
      <c r="P9" s="25">
        <v>358.5</v>
      </c>
      <c r="Q9" s="26">
        <v>0</v>
      </c>
      <c r="R9" s="29">
        <f t="shared" ref="R9" si="0">T9+U9+W9+Y9+Z9+AB9+AD9</f>
        <v>102</v>
      </c>
      <c r="S9" s="30">
        <v>0</v>
      </c>
      <c r="T9" s="29">
        <v>0</v>
      </c>
      <c r="U9" s="29">
        <v>0</v>
      </c>
      <c r="V9" s="30">
        <v>0</v>
      </c>
      <c r="W9" s="29">
        <v>0</v>
      </c>
      <c r="X9" s="30">
        <v>40</v>
      </c>
      <c r="Y9" s="29">
        <v>0</v>
      </c>
      <c r="Z9" s="29">
        <v>102</v>
      </c>
      <c r="AA9" s="30">
        <v>0</v>
      </c>
      <c r="AB9" s="29">
        <v>0</v>
      </c>
      <c r="AC9" s="30">
        <v>0</v>
      </c>
      <c r="AD9" s="29">
        <v>0</v>
      </c>
      <c r="AE9" s="31">
        <f t="shared" ref="AE9" si="1">(G9+H9+I9+J9+K9+L9+M9+N9+O9)*33%</f>
        <v>105.60000000000001</v>
      </c>
      <c r="AF9" s="31">
        <f t="shared" ref="AF9" si="2">(P9+Q9+R9)*33%</f>
        <v>151.965</v>
      </c>
      <c r="AG9" s="32">
        <f t="shared" ref="AG9" si="3">AE9+AF9</f>
        <v>257.565</v>
      </c>
    </row>
  </sheetData>
  <mergeCells count="10">
    <mergeCell ref="G6:O6"/>
    <mergeCell ref="R7:AD7"/>
    <mergeCell ref="A1:AG1"/>
    <mergeCell ref="A2:AG2"/>
    <mergeCell ref="A3:AG3"/>
    <mergeCell ref="A4:AG4"/>
    <mergeCell ref="A5:AG5"/>
    <mergeCell ref="G7:O7"/>
    <mergeCell ref="AE7:AG7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3760-8A13-469F-82CA-633EB0B2302D}">
  <dimension ref="A1:AG9"/>
  <sheetViews>
    <sheetView view="pageBreakPreview" zoomScaleNormal="100" zoomScaleSheetLayoutView="100" workbookViewId="0">
      <pane ySplit="8" topLeftCell="A9" activePane="bottomLeft" state="frozen"/>
      <selection activeCell="D17" sqref="D17"/>
      <selection pane="bottomLeft" activeCell="D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45" t="s">
        <v>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7"/>
    </row>
    <row r="2" spans="1:33" x14ac:dyDescent="0.25">
      <c r="A2" s="48" t="s">
        <v>19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50"/>
    </row>
    <row r="3" spans="1:33" x14ac:dyDescent="0.25">
      <c r="A3" s="51" t="s">
        <v>28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3"/>
    </row>
    <row r="4" spans="1:33" x14ac:dyDescent="0.25">
      <c r="A4" s="48" t="s">
        <v>18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50"/>
    </row>
    <row r="5" spans="1:33" ht="16.5" thickBot="1" x14ac:dyDescent="0.3">
      <c r="A5" s="54" t="s">
        <v>16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50"/>
    </row>
    <row r="6" spans="1:33" ht="16.5" customHeight="1" thickBot="1" x14ac:dyDescent="0.3">
      <c r="A6" s="2"/>
      <c r="B6" s="3"/>
      <c r="C6" s="3"/>
      <c r="D6" s="3"/>
      <c r="E6" s="3"/>
      <c r="F6" s="3"/>
      <c r="G6" s="40" t="s">
        <v>13</v>
      </c>
      <c r="H6" s="41"/>
      <c r="I6" s="41"/>
      <c r="J6" s="41"/>
      <c r="K6" s="41"/>
      <c r="L6" s="41"/>
      <c r="M6" s="41"/>
      <c r="N6" s="41"/>
      <c r="O6" s="42"/>
      <c r="P6" s="59" t="s">
        <v>14</v>
      </c>
      <c r="Q6" s="60"/>
      <c r="R6" s="60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20"/>
      <c r="AE6" s="4"/>
      <c r="AF6" s="4"/>
      <c r="AG6" s="5"/>
    </row>
    <row r="7" spans="1:33" s="11" customFormat="1" x14ac:dyDescent="0.2">
      <c r="A7" s="6"/>
      <c r="B7" s="7"/>
      <c r="C7" s="7"/>
      <c r="D7" s="7"/>
      <c r="E7" s="7"/>
      <c r="F7" s="8"/>
      <c r="G7" s="40" t="s">
        <v>13</v>
      </c>
      <c r="H7" s="41"/>
      <c r="I7" s="41"/>
      <c r="J7" s="41"/>
      <c r="K7" s="41"/>
      <c r="L7" s="41"/>
      <c r="M7" s="41"/>
      <c r="N7" s="41"/>
      <c r="O7" s="42"/>
      <c r="P7" s="9"/>
      <c r="Q7" s="10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4"/>
      <c r="AE7" s="56" t="s">
        <v>15</v>
      </c>
      <c r="AF7" s="57"/>
      <c r="AG7" s="58"/>
    </row>
    <row r="8" spans="1:33" s="13" customFormat="1" ht="277.5" customHeight="1" x14ac:dyDescent="0.2">
      <c r="A8" s="9" t="s">
        <v>25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40</v>
      </c>
      <c r="Q8" s="9" t="s">
        <v>41</v>
      </c>
      <c r="R8" s="9" t="s">
        <v>42</v>
      </c>
      <c r="S8" s="12" t="s">
        <v>20</v>
      </c>
      <c r="T8" s="18" t="s">
        <v>43</v>
      </c>
      <c r="U8" s="18" t="s">
        <v>44</v>
      </c>
      <c r="V8" s="12" t="s">
        <v>21</v>
      </c>
      <c r="W8" s="18" t="s">
        <v>45</v>
      </c>
      <c r="X8" s="12" t="s">
        <v>23</v>
      </c>
      <c r="Y8" s="18" t="s">
        <v>46</v>
      </c>
      <c r="Z8" s="18" t="s">
        <v>47</v>
      </c>
      <c r="AA8" s="12" t="s">
        <v>24</v>
      </c>
      <c r="AB8" s="18" t="s">
        <v>48</v>
      </c>
      <c r="AC8" s="12" t="s">
        <v>22</v>
      </c>
      <c r="AD8" s="18" t="s">
        <v>49</v>
      </c>
      <c r="AE8" s="21" t="s">
        <v>29</v>
      </c>
      <c r="AF8" s="21" t="s">
        <v>30</v>
      </c>
      <c r="AG8" s="24" t="s">
        <v>12</v>
      </c>
    </row>
    <row r="9" spans="1:33" x14ac:dyDescent="0.25">
      <c r="A9" s="14">
        <v>1</v>
      </c>
      <c r="B9" s="15" t="s">
        <v>11</v>
      </c>
      <c r="C9" s="15" t="s">
        <v>5</v>
      </c>
      <c r="D9" s="16" t="s">
        <v>6</v>
      </c>
      <c r="E9" s="15" t="s">
        <v>7</v>
      </c>
      <c r="F9" s="17" t="s">
        <v>7</v>
      </c>
      <c r="G9" s="25">
        <v>100</v>
      </c>
      <c r="H9" s="26">
        <v>0</v>
      </c>
      <c r="I9" s="26">
        <v>0</v>
      </c>
      <c r="J9" s="27">
        <v>0</v>
      </c>
      <c r="K9" s="26">
        <v>150</v>
      </c>
      <c r="L9" s="26">
        <v>0</v>
      </c>
      <c r="M9" s="26">
        <v>0</v>
      </c>
      <c r="N9" s="26">
        <v>10</v>
      </c>
      <c r="O9" s="28">
        <v>0</v>
      </c>
      <c r="P9" s="25">
        <v>330</v>
      </c>
      <c r="Q9" s="26">
        <v>84</v>
      </c>
      <c r="R9" s="29">
        <f t="shared" ref="R9" si="0">T9+U9+W9+Y9+Z9+AB9+AD9</f>
        <v>99.45</v>
      </c>
      <c r="S9" s="30">
        <v>0</v>
      </c>
      <c r="T9" s="29">
        <v>0</v>
      </c>
      <c r="U9" s="29">
        <v>0</v>
      </c>
      <c r="V9" s="30">
        <v>0</v>
      </c>
      <c r="W9" s="29">
        <v>0</v>
      </c>
      <c r="X9" s="30">
        <v>39</v>
      </c>
      <c r="Y9" s="29">
        <v>0</v>
      </c>
      <c r="Z9" s="29">
        <v>99.45</v>
      </c>
      <c r="AA9" s="30">
        <v>0</v>
      </c>
      <c r="AB9" s="29">
        <v>0</v>
      </c>
      <c r="AC9" s="30">
        <v>0</v>
      </c>
      <c r="AD9" s="29">
        <v>0</v>
      </c>
      <c r="AE9" s="31">
        <f t="shared" ref="AE9" si="1">(G9+H9+I9+J9+K9+L9+M9+N9+O9)*33%</f>
        <v>85.8</v>
      </c>
      <c r="AF9" s="31">
        <f t="shared" ref="AF9" si="2">(P9+Q9+R9)*33%</f>
        <v>169.43850000000003</v>
      </c>
      <c r="AG9" s="32">
        <f t="shared" ref="AG9" si="3">AE9+AF9</f>
        <v>255.23850000000004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7266-7748-41FB-B5CA-9E634E07E6F9}">
  <dimension ref="A1:AG9"/>
  <sheetViews>
    <sheetView tabSelected="1" view="pageBreakPreview" zoomScaleNormal="100" zoomScaleSheetLayoutView="100" workbookViewId="0">
      <pane ySplit="8" topLeftCell="A9" activePane="bottomLeft" state="frozen"/>
      <selection activeCell="D17" sqref="D17"/>
      <selection pane="bottomLeft" activeCell="A9" sqref="A1:XFD9"/>
    </sheetView>
  </sheetViews>
  <sheetFormatPr defaultColWidth="17.28515625" defaultRowHeight="15.75" x14ac:dyDescent="0.25"/>
  <cols>
    <col min="1" max="1" width="5.28515625" style="1" customWidth="1"/>
    <col min="2" max="2" width="19.140625" style="1" customWidth="1"/>
    <col min="3" max="3" width="12.28515625" style="1" customWidth="1"/>
    <col min="4" max="4" width="10.28515625" style="1" customWidth="1"/>
    <col min="5" max="5" width="16.85546875" style="1" customWidth="1"/>
    <col min="6" max="6" width="18" style="1" customWidth="1"/>
    <col min="7" max="7" width="9" style="1" customWidth="1"/>
    <col min="8" max="8" width="9.85546875" style="1" customWidth="1"/>
    <col min="9" max="9" width="12.5703125" style="1" customWidth="1"/>
    <col min="10" max="10" width="11.42578125" style="1" bestFit="1" customWidth="1"/>
    <col min="11" max="11" width="13.85546875" style="1" customWidth="1"/>
    <col min="12" max="12" width="13.42578125" style="1" customWidth="1"/>
    <col min="13" max="13" width="9.28515625" style="1" bestFit="1" customWidth="1"/>
    <col min="14" max="14" width="11.28515625" style="1" customWidth="1"/>
    <col min="15" max="15" width="13.5703125" style="1" bestFit="1" customWidth="1"/>
    <col min="16" max="16" width="9.28515625" style="1" customWidth="1"/>
    <col min="17" max="17" width="9.140625" style="1" customWidth="1"/>
    <col min="18" max="18" width="12.28515625" style="1" customWidth="1"/>
    <col min="19" max="19" width="15.5703125" style="1" bestFit="1" customWidth="1"/>
    <col min="20" max="20" width="18" style="1" customWidth="1"/>
    <col min="21" max="21" width="16.42578125" style="1" customWidth="1"/>
    <col min="22" max="22" width="12.140625" style="1" bestFit="1" customWidth="1"/>
    <col min="23" max="23" width="15" style="1" customWidth="1"/>
    <col min="24" max="24" width="18.5703125" style="1" customWidth="1"/>
    <col min="25" max="25" width="19.140625" style="1" customWidth="1"/>
    <col min="26" max="26" width="20.5703125" style="1" customWidth="1"/>
    <col min="27" max="27" width="22.140625" style="1" customWidth="1"/>
    <col min="28" max="28" width="16.7109375" style="1" customWidth="1"/>
    <col min="29" max="29" width="12.140625" style="1" bestFit="1" customWidth="1"/>
    <col min="30" max="30" width="16.28515625" style="1" bestFit="1" customWidth="1"/>
    <col min="31" max="31" width="12.28515625" style="1" customWidth="1"/>
    <col min="32" max="32" width="13.7109375" style="1" customWidth="1"/>
    <col min="33" max="33" width="12" style="33" customWidth="1"/>
    <col min="34" max="16384" width="17.28515625" style="1"/>
  </cols>
  <sheetData>
    <row r="1" spans="1:33" x14ac:dyDescent="0.25">
      <c r="A1" s="45" t="s">
        <v>17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7"/>
    </row>
    <row r="2" spans="1:33" x14ac:dyDescent="0.25">
      <c r="A2" s="48" t="s">
        <v>19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9"/>
    </row>
    <row r="3" spans="1:33" x14ac:dyDescent="0.25">
      <c r="A3" s="51" t="s">
        <v>27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1"/>
    </row>
    <row r="4" spans="1:33" x14ac:dyDescent="0.25">
      <c r="A4" s="48" t="s">
        <v>18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9"/>
    </row>
    <row r="5" spans="1:33" ht="16.5" thickBot="1" x14ac:dyDescent="0.3">
      <c r="A5" s="54" t="s">
        <v>16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9"/>
    </row>
    <row r="6" spans="1:33" ht="16.5" customHeight="1" thickBot="1" x14ac:dyDescent="0.3">
      <c r="A6" s="2"/>
      <c r="B6" s="34"/>
      <c r="C6" s="34"/>
      <c r="D6" s="34"/>
      <c r="E6" s="34"/>
      <c r="F6" s="34"/>
      <c r="G6" s="40" t="s">
        <v>13</v>
      </c>
      <c r="H6" s="61"/>
      <c r="I6" s="61"/>
      <c r="J6" s="61"/>
      <c r="K6" s="61"/>
      <c r="L6" s="61"/>
      <c r="M6" s="61"/>
      <c r="N6" s="61"/>
      <c r="O6" s="62"/>
      <c r="P6" s="59" t="s">
        <v>14</v>
      </c>
      <c r="Q6" s="73"/>
      <c r="R6" s="7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9"/>
      <c r="AE6" s="35"/>
      <c r="AF6" s="35"/>
      <c r="AG6" s="36"/>
    </row>
    <row r="7" spans="1:33" s="11" customFormat="1" x14ac:dyDescent="0.2">
      <c r="A7" s="6"/>
      <c r="B7" s="7"/>
      <c r="C7" s="7"/>
      <c r="D7" s="7"/>
      <c r="E7" s="7"/>
      <c r="F7" s="8"/>
      <c r="G7" s="40" t="s">
        <v>13</v>
      </c>
      <c r="H7" s="61"/>
      <c r="I7" s="61"/>
      <c r="J7" s="61"/>
      <c r="K7" s="61"/>
      <c r="L7" s="61"/>
      <c r="M7" s="61"/>
      <c r="N7" s="61"/>
      <c r="O7" s="62"/>
      <c r="P7" s="9"/>
      <c r="Q7" s="37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4"/>
      <c r="AE7" s="56" t="s">
        <v>15</v>
      </c>
      <c r="AF7" s="56"/>
      <c r="AG7" s="65"/>
    </row>
    <row r="8" spans="1:33" s="13" customFormat="1" ht="277.5" customHeight="1" x14ac:dyDescent="0.2">
      <c r="A8" s="9" t="s">
        <v>25</v>
      </c>
      <c r="B8" s="22" t="s">
        <v>0</v>
      </c>
      <c r="C8" s="22" t="s">
        <v>1</v>
      </c>
      <c r="D8" s="22" t="s">
        <v>2</v>
      </c>
      <c r="E8" s="22" t="s">
        <v>3</v>
      </c>
      <c r="F8" s="23" t="s">
        <v>4</v>
      </c>
      <c r="G8" s="9" t="s">
        <v>31</v>
      </c>
      <c r="H8" s="9" t="s">
        <v>32</v>
      </c>
      <c r="I8" s="9" t="s">
        <v>33</v>
      </c>
      <c r="J8" s="9" t="s">
        <v>34</v>
      </c>
      <c r="K8" s="9" t="s">
        <v>35</v>
      </c>
      <c r="L8" s="9" t="s">
        <v>36</v>
      </c>
      <c r="M8" s="9" t="s">
        <v>37</v>
      </c>
      <c r="N8" s="9" t="s">
        <v>38</v>
      </c>
      <c r="O8" s="9" t="s">
        <v>39</v>
      </c>
      <c r="P8" s="9" t="s">
        <v>40</v>
      </c>
      <c r="Q8" s="9" t="s">
        <v>41</v>
      </c>
      <c r="R8" s="9" t="s">
        <v>42</v>
      </c>
      <c r="S8" s="12" t="s">
        <v>20</v>
      </c>
      <c r="T8" s="18" t="s">
        <v>50</v>
      </c>
      <c r="U8" s="18" t="s">
        <v>51</v>
      </c>
      <c r="V8" s="12" t="s">
        <v>21</v>
      </c>
      <c r="W8" s="18" t="s">
        <v>52</v>
      </c>
      <c r="X8" s="12" t="s">
        <v>23</v>
      </c>
      <c r="Y8" s="18" t="s">
        <v>53</v>
      </c>
      <c r="Z8" s="18" t="s">
        <v>54</v>
      </c>
      <c r="AA8" s="12" t="s">
        <v>24</v>
      </c>
      <c r="AB8" s="18" t="s">
        <v>55</v>
      </c>
      <c r="AC8" s="12" t="s">
        <v>22</v>
      </c>
      <c r="AD8" s="18" t="s">
        <v>49</v>
      </c>
      <c r="AE8" s="21" t="s">
        <v>29</v>
      </c>
      <c r="AF8" s="21" t="s">
        <v>30</v>
      </c>
      <c r="AG8" s="24" t="s">
        <v>12</v>
      </c>
    </row>
    <row r="9" spans="1:33" x14ac:dyDescent="0.25">
      <c r="A9" s="14">
        <v>1</v>
      </c>
      <c r="B9" s="15" t="s">
        <v>11</v>
      </c>
      <c r="C9" s="15" t="s">
        <v>5</v>
      </c>
      <c r="D9" s="16" t="s">
        <v>6</v>
      </c>
      <c r="E9" s="15" t="s">
        <v>7</v>
      </c>
      <c r="F9" s="17" t="s">
        <v>7</v>
      </c>
      <c r="G9" s="25">
        <v>100</v>
      </c>
      <c r="H9" s="26">
        <v>0</v>
      </c>
      <c r="I9" s="26">
        <v>0</v>
      </c>
      <c r="J9" s="27">
        <v>0</v>
      </c>
      <c r="K9" s="26">
        <v>150</v>
      </c>
      <c r="L9" s="26">
        <v>0</v>
      </c>
      <c r="M9" s="26">
        <v>0</v>
      </c>
      <c r="N9" s="26">
        <v>10</v>
      </c>
      <c r="O9" s="28">
        <v>0</v>
      </c>
      <c r="P9" s="25">
        <v>330</v>
      </c>
      <c r="Q9" s="26">
        <v>84</v>
      </c>
      <c r="R9" s="29">
        <f t="shared" ref="R9" si="0">T9+U9+W9+Y9+Z9+AB9+AD9</f>
        <v>99.45</v>
      </c>
      <c r="S9" s="30">
        <v>0</v>
      </c>
      <c r="T9" s="29">
        <v>0</v>
      </c>
      <c r="U9" s="29">
        <v>0</v>
      </c>
      <c r="V9" s="30">
        <v>0</v>
      </c>
      <c r="W9" s="29">
        <v>0</v>
      </c>
      <c r="X9" s="30">
        <v>39</v>
      </c>
      <c r="Y9" s="29">
        <v>0</v>
      </c>
      <c r="Z9" s="29">
        <v>99.45</v>
      </c>
      <c r="AA9" s="30">
        <v>0</v>
      </c>
      <c r="AB9" s="29">
        <v>0</v>
      </c>
      <c r="AC9" s="30">
        <v>0</v>
      </c>
      <c r="AD9" s="29">
        <v>0</v>
      </c>
      <c r="AE9" s="31">
        <f t="shared" ref="AE9" si="1">(G9+H9+I9+J9+K9+L9+M9+N9+O9)*33%</f>
        <v>85.8</v>
      </c>
      <c r="AF9" s="31">
        <f t="shared" ref="AF9" si="2">(P9+Q9+R9)*33%</f>
        <v>169.43850000000003</v>
      </c>
      <c r="AG9" s="32">
        <f t="shared" ref="AG9" si="3">AE9+AF9</f>
        <v>255.23850000000004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3622047244094491" right="0.23622047244094491" top="0.74803149606299213" bottom="0.74803149606299213" header="0.31496062992125984" footer="0.31496062992125984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6</vt:i4>
      </vt:variant>
    </vt:vector>
  </HeadingPairs>
  <TitlesOfParts>
    <vt:vector size="9" baseType="lpstr">
      <vt:lpstr>ΤΔΤΥ</vt:lpstr>
      <vt:lpstr>ΤΕΠΚ</vt:lpstr>
      <vt:lpstr>ΤΕΑΤ</vt:lpstr>
      <vt:lpstr>ΤΔΤΥ!Print_Area</vt:lpstr>
      <vt:lpstr>ΤΕΑΤ!Print_Area</vt:lpstr>
      <vt:lpstr>ΤΕΠΚ!Print_Area</vt:lpstr>
      <vt:lpstr>ΤΔΤΥ!Print_Titles</vt:lpstr>
      <vt:lpstr>ΤΕΑΤ!Print_Titles</vt:lpstr>
      <vt:lpstr>ΤΕΠΚ!Print_Titles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misthodosia</cp:lastModifiedBy>
  <cp:lastPrinted>2024-04-23T07:41:27Z</cp:lastPrinted>
  <dcterms:created xsi:type="dcterms:W3CDTF">2024-04-17T22:30:26Z</dcterms:created>
  <dcterms:modified xsi:type="dcterms:W3CDTF">2024-10-17T06:26:34Z</dcterms:modified>
</cp:coreProperties>
</file>