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6\tdad\ΑΡΧΕΙΟ ΠΡΟΚΗΡΥΞΗΣ ΤΜΗΜΑΤΑΡΧΩΝ ΓΙΑ ΥΣ\ΑΡΧΕΙΟ ΡΕΝΑΣ\ΜΟΡΙΟΔΟΤΗΣΕΙΣ_10-9-2024\"/>
    </mc:Choice>
  </mc:AlternateContent>
  <xr:revisionPtr revIDLastSave="0" documentId="13_ncr:1_{1C29277B-4392-4BF0-BAF2-44B99B45734B}" xr6:coauthVersionLast="47" xr6:coauthVersionMax="47" xr10:uidLastSave="{00000000-0000-0000-0000-000000000000}"/>
  <bookViews>
    <workbookView xWindow="735" yWindow="105" windowWidth="16050" windowHeight="15495" activeTab="2" xr2:uid="{00000000-000D-0000-FFFF-FFFF00000000}"/>
  </bookViews>
  <sheets>
    <sheet name="ΤΔΤΥ" sheetId="3" r:id="rId1"/>
    <sheet name="ΤΕΑΤ" sheetId="5" r:id="rId2"/>
    <sheet name="ΤΕΠΚ" sheetId="6" r:id="rId3"/>
  </sheets>
  <definedNames>
    <definedName name="_xlnm.Print_Area" localSheetId="0">ΤΔΤΥ!$A$1:$AG$9</definedName>
    <definedName name="_xlnm.Print_Area" localSheetId="1">ΤΕΑΤ!$A$1:$AG$11</definedName>
    <definedName name="_xlnm.Print_Area" localSheetId="2">ΤΕΠΚ!$A$1:$AG$11</definedName>
    <definedName name="_xlnm.Print_Titles" localSheetId="0">ΤΔΤΥ!$1:$8</definedName>
    <definedName name="_xlnm.Print_Titles" localSheetId="1">ΤΕΑΤ!$1:$8</definedName>
    <definedName name="_xlnm.Print_Titles" localSheetId="2">ΤΕΠΚ!$1:$8</definedName>
  </definedNames>
  <calcPr calcId="181029"/>
</workbook>
</file>

<file path=xl/calcChain.xml><?xml version="1.0" encoding="utf-8"?>
<calcChain xmlns="http://schemas.openxmlformats.org/spreadsheetml/2006/main">
  <c r="AE11" i="6" l="1"/>
  <c r="R11" i="6"/>
  <c r="AF11" i="6" s="1"/>
  <c r="AG11" i="6" s="1"/>
  <c r="AF10" i="6"/>
  <c r="AE10" i="6"/>
  <c r="AE9" i="6"/>
  <c r="R9" i="6"/>
  <c r="AF9" i="6" s="1"/>
  <c r="AF10" i="5"/>
  <c r="AG10" i="5" s="1"/>
  <c r="AE10" i="5"/>
  <c r="AG10" i="6" l="1"/>
  <c r="AG9" i="6"/>
  <c r="AE11" i="5"/>
  <c r="R11" i="5"/>
  <c r="AF11" i="5" s="1"/>
  <c r="AE9" i="5"/>
  <c r="R9" i="5"/>
  <c r="AF9" i="5" s="1"/>
  <c r="AE9" i="3"/>
  <c r="R9" i="3"/>
  <c r="AF9" i="3" s="1"/>
  <c r="AG9" i="5" l="1"/>
  <c r="AG11" i="5"/>
  <c r="AG9" i="3"/>
</calcChain>
</file>

<file path=xl/sharedStrings.xml><?xml version="1.0" encoding="utf-8"?>
<sst xmlns="http://schemas.openxmlformats.org/spreadsheetml/2006/main" count="158" uniqueCount="55">
  <si>
    <t>Ονοματεπώνυμο</t>
  </si>
  <si>
    <t>Εργασιακή Σχέση</t>
  </si>
  <si>
    <t>Κατηγ.
Εκπ/σης</t>
  </si>
  <si>
    <t>Κλάδος</t>
  </si>
  <si>
    <t>Ειδικότητα</t>
  </si>
  <si>
    <t>ΜΟΝΙΜΟΣ</t>
  </si>
  <si>
    <t>Π.Ε.</t>
  </si>
  <si>
    <t>ΠΕ ΧΗΜΙΚΩΝ</t>
  </si>
  <si>
    <t>ΠΕ ΓΕΩΤΕΧΝΙΚΩΝ</t>
  </si>
  <si>
    <t>ΠΕ ΚΤΗΝΙΑΤΡΩΝ</t>
  </si>
  <si>
    <t>ΠΕ ΓΕΩΠΟΝΩΝ</t>
  </si>
  <si>
    <t>ΖΩΑΚΗΣ ΝΙΚΟΛΑΟΣ</t>
  </si>
  <si>
    <t>Τ.Ε.</t>
  </si>
  <si>
    <t>ΤΕ ΔΙΟΙΚΗΤΙΚΟΥ ΛΟΓΙΣΤΙΚΟΥ</t>
  </si>
  <si>
    <t>ΚΟΥΤΣΜΑΝΗΣ ΧΡΗΣΤΟΣ</t>
  </si>
  <si>
    <t>ΛΟΥΚΟΥ ΖΑΧΑΡΕΝΙΑ</t>
  </si>
  <si>
    <t>ΤΣΑΓΚΑΛΙΔΗΣ ΝΕΡΑΝΤΖΗΣ</t>
  </si>
  <si>
    <t>Σύνολο μορίων ομάδων κριτηρίων Α+Β</t>
  </si>
  <si>
    <t>ΟΜΑΔΑ ΚΡΙΤΗΡΙΩΝ Α</t>
  </si>
  <si>
    <t>ΟΜΑΔΑ ΚΡΙΤΗΡΙΩΝ Β</t>
  </si>
  <si>
    <t>ΣΥΝΟΛΑ</t>
  </si>
  <si>
    <t>ΠΡΟΚΗΡΥΞΗ πλήρωσης θέσεων ευθύνης επιπέδου Τμήματος του ΕΦΕΤ 13055/08-12-2023, ΑΔΑ 6ΝΞΝΟΡ9Τ-ΕΚΘ</t>
  </si>
  <si>
    <t>ΥΠΗΡΕΣΙΑΚΟ ΣΥΜΒΟΥΛΙΟ Ε.Φ.Ε.Τ.</t>
  </si>
  <si>
    <t xml:space="preserve">ΤΟΥ ΕΝΙΑΙΟΥ ΦΟΡΕΑ ΕΛΕΓΧΟΥ ΤΡΟΦΙΜΩΝ </t>
  </si>
  <si>
    <t xml:space="preserve">ΠΡΟΣΩΡΙΝΟΣ ΠΙΝΑΚΑΣ ΦΘΙΝΟΥΣΑΣ ΚΑΤΑΤΑΞΗΣ ΓΙΑ ΤΗΝ ΕΠΙΛΟΓΗ ΠΡΟΪΣΤΑΜΕΝΟΥ ΤΟΥ ΤΜΗΜΑΤΟΣ </t>
  </si>
  <si>
    <t xml:space="preserve">ΜΗΝΕΣ  ΩΣ Δ/ΝΤΗΣ ΚΑΤΟΠΙΝ ΑΝΑΘΕΣΗΣ ΚΑΘΗΚΟΝΤΩΝ </t>
  </si>
  <si>
    <t xml:space="preserve">ΜΗΝΕΣ  ΩΣ Δ/ΝΤΗΣ ΚΑΤΟΠΙΝ ΚΡΙΣΗΣ </t>
  </si>
  <si>
    <t xml:space="preserve">ΜΗΝΕΣ  ΣΕ ΘΕΣΗ ΕΥΘΥΝΗΣ ΠΕΡΑΝ ΤΩΝ 120 ΜΗΝΩΝ </t>
  </si>
  <si>
    <t>ΜΗΝΕΣ  ΩΣ ΤΜΗΜΑΤΑΡΧΗΣ  ΚΑΤΟΠΙΝ ΑΝΑΘΕΣΗΣ ΚΑΘΗΚΟΝΤΩΝ  ΩΣ 120 ΜΗΝΕΣ (ΛΑΜΒΑΝΟΜΕΝΟΥ ΥΠΟΨΗ ΚΑΙ ΤΟΥ ΧΡΟΝΟΥ ΑΣΚΗΣΗΣ ΚΑΘΗΚΟΝΤΩΝ ΩΣ Δ/ΝΤΗΣ)</t>
  </si>
  <si>
    <t>ΜΗΝΕΣ  ΩΣ ΤΜΗΜΑΤΑΡΧΗΣ  ΚΑΤΟΠΙΝ  ΚΡΙΣΗΣ ΩΣ 120 ΜΗΝΕΣ (ΛΑΜΒΑΝΟΜΕΝΟΥ ΥΠΟΨΗ ΚΑΙ ΤΟΥ ΧΡΟΝΟΥ ΑΣΚΗΣΗΣ ΚΑΘΗΚΟΝΤΩΝ ΩΣ Δ/ΝΤΗΣ)</t>
  </si>
  <si>
    <t>α/α</t>
  </si>
  <si>
    <t>Σύνολο μορίων ομάδας κριτηρίων Α (τυπικά προσόντα) * 33%</t>
  </si>
  <si>
    <t>Σύνολο μορίων ομάδας κριτηρίων Β (εργασιακή εμπειρία) * 33%</t>
  </si>
  <si>
    <t>ΔΙΟΙΚΗΤΙΚΗΣ &amp; ΤΕΧΝΙΚΗΣ ΥΠΟΣΤΗΡΙΞΗΣ ΠΔ ΑΝΑΤΟΛ. ΜΑΚΕΔΟΝΙΑΣ &amp; ΘΡΑΚΗΣ</t>
  </si>
  <si>
    <t>ΕΛΕΓΧΩΝ ΑΣΦΑΛΕΙΑΣ ΤΡΟΦΙΜΩΝ ΠΔ ΑΝΑΤΟΛ. ΜΑΚΕΔΟΝΙΑΣ &amp; ΘΡΑΚΗΣ</t>
  </si>
  <si>
    <t>ΕΛΕΓΧΩΝ ΓΙΑ ΤΗΝ ΠΡΟΣΤΑΣΙΑ ΤΩΝ ΚΑΤΑΝΑΛΩΤΩΝ ΠΔ ΑΝΑΤΟΛ. ΜΑΚΕΔΟΝΙΑΣ &amp; ΘΡΑΚΗΣ</t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</si>
  <si>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Βασικός
Τίτλος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</si>
  <si>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Δεύτερος
Τίτλος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</si>
  <si>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   1o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</si>
  <si>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2o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</si>
  <si>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1o
Μεταπτυχιακό  ή Intergrated Master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</si>
  <si>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2ο
Μεταπτυχιακό ή Intergrated Master 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</si>
  <si>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Σχολή
ΕΣΔΔ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</si>
  <si>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Γνώση Ξένων
Γλωσσών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</si>
  <si>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Πιστοποιημένη
Επιμόρφωση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</si>
  <si>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(Δημόσιο)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</si>
  <si>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Χρ. Υπηρ.
(Ιδ. Τομέα)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</si>
  <si>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(Θέση Ευθύνης) 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</si>
  <si>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ΜΗΝΩΝ ΥΠΗΡΕΤΗΣΗΣ ΣΕ ΘΕΣΗ ΕΥΘΥΝΗΣ &gt; 120 ΜΗΝΩΝ   (ΜΗΝΕΣ x 1,5)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</si>
  <si>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</si>
  <si>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</si>
  <si>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</si>
  <si>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</si>
  <si>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</si>
  <si>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 ΚΑΤΟΠΙΝ ΚΡΙΣΗΣ         (ΜΗΝΕΣ x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</si>
</sst>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2"/>
      <color theme="8" tint="-0.249977111117893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" fontId="2" fillId="0" borderId="12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4" fontId="3" fillId="3" borderId="1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3" xfId="0" applyNumberFormat="1" applyFont="1" applyFill="1" applyBorder="1" applyAlignment="1">
      <alignment horizontal="right" vertical="top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1046-86C8-4F95-B71C-158AD4859C2C}">
  <dimension ref="A1:AG9"/>
  <sheetViews>
    <sheetView view="pageBreakPreview" zoomScaleNormal="100" zoomScaleSheetLayoutView="100" workbookViewId="0">
      <selection activeCell="A9" sqref="A1:XFD9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39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x14ac:dyDescent="0.25">
      <c r="A2" s="42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x14ac:dyDescent="0.25">
      <c r="A3" s="45" t="s">
        <v>33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x14ac:dyDescent="0.25">
      <c r="A4" s="42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3" ht="16.5" thickBot="1" x14ac:dyDescent="0.3">
      <c r="A5" s="48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33" ht="16.5" customHeight="1" thickBot="1" x14ac:dyDescent="0.3">
      <c r="A6" s="2"/>
      <c r="B6" s="21"/>
      <c r="C6" s="21"/>
      <c r="D6" s="21"/>
      <c r="E6" s="21"/>
      <c r="F6" s="21"/>
      <c r="G6" s="34" t="s">
        <v>18</v>
      </c>
      <c r="H6" s="35"/>
      <c r="I6" s="35"/>
      <c r="J6" s="35"/>
      <c r="K6" s="35"/>
      <c r="L6" s="35"/>
      <c r="M6" s="35"/>
      <c r="N6" s="35"/>
      <c r="O6" s="36"/>
      <c r="P6" s="52" t="s">
        <v>19</v>
      </c>
      <c r="Q6" s="53"/>
      <c r="R6" s="53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/>
      <c r="AE6" s="22"/>
      <c r="AF6" s="22"/>
      <c r="AG6" s="23"/>
    </row>
    <row r="7" spans="1:33" s="7" customFormat="1" x14ac:dyDescent="0.2">
      <c r="A7" s="3"/>
      <c r="B7" s="4"/>
      <c r="C7" s="4"/>
      <c r="D7" s="4"/>
      <c r="E7" s="4"/>
      <c r="F7" s="5"/>
      <c r="G7" s="34"/>
      <c r="H7" s="35"/>
      <c r="I7" s="35"/>
      <c r="J7" s="35"/>
      <c r="K7" s="35"/>
      <c r="L7" s="35"/>
      <c r="M7" s="35"/>
      <c r="N7" s="35"/>
      <c r="O7" s="36"/>
      <c r="P7" s="6"/>
      <c r="Q7" s="24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50" t="s">
        <v>20</v>
      </c>
      <c r="AF7" s="50"/>
      <c r="AG7" s="51"/>
    </row>
    <row r="8" spans="1:33" s="9" customFormat="1" ht="277.5" customHeight="1" x14ac:dyDescent="0.2">
      <c r="A8" s="6" t="s">
        <v>30</v>
      </c>
      <c r="B8" s="29" t="s">
        <v>0</v>
      </c>
      <c r="C8" s="29" t="s">
        <v>1</v>
      </c>
      <c r="D8" s="29" t="s">
        <v>2</v>
      </c>
      <c r="E8" s="29" t="s">
        <v>3</v>
      </c>
      <c r="F8" s="30" t="s">
        <v>4</v>
      </c>
      <c r="G8" s="6" t="s">
        <v>36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41</v>
      </c>
      <c r="M8" s="6" t="s">
        <v>42</v>
      </c>
      <c r="N8" s="6" t="s">
        <v>43</v>
      </c>
      <c r="O8" s="6" t="s">
        <v>44</v>
      </c>
      <c r="P8" s="6" t="s">
        <v>45</v>
      </c>
      <c r="Q8" s="6" t="s">
        <v>46</v>
      </c>
      <c r="R8" s="6" t="s">
        <v>47</v>
      </c>
      <c r="S8" s="8" t="s">
        <v>25</v>
      </c>
      <c r="T8" s="20" t="s">
        <v>49</v>
      </c>
      <c r="U8" s="20" t="s">
        <v>50</v>
      </c>
      <c r="V8" s="8" t="s">
        <v>26</v>
      </c>
      <c r="W8" s="20" t="s">
        <v>51</v>
      </c>
      <c r="X8" s="8" t="s">
        <v>28</v>
      </c>
      <c r="Y8" s="20" t="s">
        <v>52</v>
      </c>
      <c r="Z8" s="20" t="s">
        <v>53</v>
      </c>
      <c r="AA8" s="8" t="s">
        <v>29</v>
      </c>
      <c r="AB8" s="20" t="s">
        <v>54</v>
      </c>
      <c r="AC8" s="8" t="s">
        <v>27</v>
      </c>
      <c r="AD8" s="20" t="s">
        <v>48</v>
      </c>
      <c r="AE8" s="27" t="s">
        <v>31</v>
      </c>
      <c r="AF8" s="27" t="s">
        <v>32</v>
      </c>
      <c r="AG8" s="28" t="s">
        <v>17</v>
      </c>
    </row>
    <row r="9" spans="1:33" ht="31.5" x14ac:dyDescent="0.25">
      <c r="A9" s="10">
        <v>1</v>
      </c>
      <c r="B9" s="11" t="s">
        <v>11</v>
      </c>
      <c r="C9" s="11" t="s">
        <v>5</v>
      </c>
      <c r="D9" s="12" t="s">
        <v>12</v>
      </c>
      <c r="E9" s="11" t="s">
        <v>13</v>
      </c>
      <c r="F9" s="13" t="s">
        <v>13</v>
      </c>
      <c r="G9" s="15">
        <v>100</v>
      </c>
      <c r="H9" s="16">
        <v>0</v>
      </c>
      <c r="I9" s="16">
        <v>0</v>
      </c>
      <c r="J9" s="17">
        <v>0</v>
      </c>
      <c r="K9" s="16">
        <v>200</v>
      </c>
      <c r="L9" s="16">
        <v>0</v>
      </c>
      <c r="M9" s="16">
        <v>0</v>
      </c>
      <c r="N9" s="16">
        <v>10</v>
      </c>
      <c r="O9" s="18">
        <v>20</v>
      </c>
      <c r="P9" s="15">
        <v>384</v>
      </c>
      <c r="Q9" s="16">
        <v>60</v>
      </c>
      <c r="R9" s="19">
        <f t="shared" ref="R9" si="0">T9+U9+W9+Y9+Z9+AB9+AD9</f>
        <v>0</v>
      </c>
      <c r="S9" s="31">
        <v>0</v>
      </c>
      <c r="T9" s="19">
        <v>0</v>
      </c>
      <c r="U9" s="19">
        <v>0</v>
      </c>
      <c r="V9" s="31">
        <v>0</v>
      </c>
      <c r="W9" s="19">
        <v>0</v>
      </c>
      <c r="X9" s="31">
        <v>0</v>
      </c>
      <c r="Y9" s="19">
        <v>0</v>
      </c>
      <c r="Z9" s="19">
        <v>0</v>
      </c>
      <c r="AA9" s="31">
        <v>0</v>
      </c>
      <c r="AB9" s="19">
        <v>0</v>
      </c>
      <c r="AC9" s="31">
        <v>0</v>
      </c>
      <c r="AD9" s="19">
        <v>0</v>
      </c>
      <c r="AE9" s="32">
        <f t="shared" ref="AE9" si="1">(G9+H9+I9+J9+K9+L9+M9+N9+O9)*33%</f>
        <v>108.9</v>
      </c>
      <c r="AF9" s="32">
        <f t="shared" ref="AF9" si="2">(P9+Q9+R9)*33%</f>
        <v>146.52000000000001</v>
      </c>
      <c r="AG9" s="33">
        <f t="shared" ref="AG9" si="3">AE9+AF9</f>
        <v>255.42000000000002</v>
      </c>
    </row>
  </sheetData>
  <mergeCells count="10">
    <mergeCell ref="G6:O6"/>
    <mergeCell ref="R7:AD7"/>
    <mergeCell ref="A1:AG1"/>
    <mergeCell ref="A2:AG2"/>
    <mergeCell ref="A3:AG3"/>
    <mergeCell ref="A4:AG4"/>
    <mergeCell ref="A5:AG5"/>
    <mergeCell ref="G7:O7"/>
    <mergeCell ref="AE7:AG7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6C5E-F74D-40BF-8B80-383386AF56CF}">
  <dimension ref="A1:AG11"/>
  <sheetViews>
    <sheetView view="pageBreakPreview" zoomScale="70" zoomScaleNormal="100" zoomScaleSheetLayoutView="70" workbookViewId="0">
      <selection activeCell="G11" sqref="A1:XFD11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39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x14ac:dyDescent="0.25">
      <c r="A2" s="42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x14ac:dyDescent="0.25">
      <c r="A3" s="45" t="s">
        <v>34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x14ac:dyDescent="0.25">
      <c r="A4" s="42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3" ht="16.5" thickBot="1" x14ac:dyDescent="0.3">
      <c r="A5" s="48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33" ht="16.5" customHeight="1" thickBot="1" x14ac:dyDescent="0.3">
      <c r="A6" s="2"/>
      <c r="B6" s="21"/>
      <c r="C6" s="21"/>
      <c r="D6" s="21"/>
      <c r="E6" s="21"/>
      <c r="F6" s="21"/>
      <c r="G6" s="34" t="s">
        <v>18</v>
      </c>
      <c r="H6" s="35"/>
      <c r="I6" s="35"/>
      <c r="J6" s="35"/>
      <c r="K6" s="35"/>
      <c r="L6" s="35"/>
      <c r="M6" s="35"/>
      <c r="N6" s="35"/>
      <c r="O6" s="36"/>
      <c r="P6" s="52" t="s">
        <v>19</v>
      </c>
      <c r="Q6" s="53"/>
      <c r="R6" s="53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/>
      <c r="AE6" s="22"/>
      <c r="AF6" s="22"/>
      <c r="AG6" s="23"/>
    </row>
    <row r="7" spans="1:33" s="7" customFormat="1" x14ac:dyDescent="0.2">
      <c r="A7" s="3"/>
      <c r="B7" s="4"/>
      <c r="C7" s="4"/>
      <c r="D7" s="4"/>
      <c r="E7" s="4"/>
      <c r="F7" s="5"/>
      <c r="G7" s="34"/>
      <c r="H7" s="35"/>
      <c r="I7" s="35"/>
      <c r="J7" s="35"/>
      <c r="K7" s="35"/>
      <c r="L7" s="35"/>
      <c r="M7" s="35"/>
      <c r="N7" s="35"/>
      <c r="O7" s="36"/>
      <c r="P7" s="6"/>
      <c r="Q7" s="24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50" t="s">
        <v>20</v>
      </c>
      <c r="AF7" s="50"/>
      <c r="AG7" s="51"/>
    </row>
    <row r="8" spans="1:33" s="9" customFormat="1" ht="277.5" customHeight="1" x14ac:dyDescent="0.2">
      <c r="A8" s="6" t="s">
        <v>30</v>
      </c>
      <c r="B8" s="29" t="s">
        <v>0</v>
      </c>
      <c r="C8" s="29" t="s">
        <v>1</v>
      </c>
      <c r="D8" s="29" t="s">
        <v>2</v>
      </c>
      <c r="E8" s="29" t="s">
        <v>3</v>
      </c>
      <c r="F8" s="30" t="s">
        <v>4</v>
      </c>
      <c r="G8" s="6" t="s">
        <v>36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41</v>
      </c>
      <c r="M8" s="6" t="s">
        <v>42</v>
      </c>
      <c r="N8" s="6" t="s">
        <v>43</v>
      </c>
      <c r="O8" s="6" t="s">
        <v>44</v>
      </c>
      <c r="P8" s="6" t="s">
        <v>45</v>
      </c>
      <c r="Q8" s="6" t="s">
        <v>46</v>
      </c>
      <c r="R8" s="6" t="s">
        <v>47</v>
      </c>
      <c r="S8" s="8" t="s">
        <v>25</v>
      </c>
      <c r="T8" s="20" t="s">
        <v>49</v>
      </c>
      <c r="U8" s="20" t="s">
        <v>50</v>
      </c>
      <c r="V8" s="8" t="s">
        <v>26</v>
      </c>
      <c r="W8" s="20" t="s">
        <v>51</v>
      </c>
      <c r="X8" s="8" t="s">
        <v>28</v>
      </c>
      <c r="Y8" s="20" t="s">
        <v>52</v>
      </c>
      <c r="Z8" s="20" t="s">
        <v>53</v>
      </c>
      <c r="AA8" s="8" t="s">
        <v>29</v>
      </c>
      <c r="AB8" s="20" t="s">
        <v>54</v>
      </c>
      <c r="AC8" s="8" t="s">
        <v>27</v>
      </c>
      <c r="AD8" s="20" t="s">
        <v>48</v>
      </c>
      <c r="AE8" s="27" t="s">
        <v>31</v>
      </c>
      <c r="AF8" s="27" t="s">
        <v>32</v>
      </c>
      <c r="AG8" s="28" t="s">
        <v>17</v>
      </c>
    </row>
    <row r="9" spans="1:33" ht="31.5" x14ac:dyDescent="0.25">
      <c r="A9" s="10">
        <v>1</v>
      </c>
      <c r="B9" s="11" t="s">
        <v>15</v>
      </c>
      <c r="C9" s="11" t="s">
        <v>5</v>
      </c>
      <c r="D9" s="12" t="s">
        <v>6</v>
      </c>
      <c r="E9" s="11" t="s">
        <v>7</v>
      </c>
      <c r="F9" s="13" t="s">
        <v>7</v>
      </c>
      <c r="G9" s="15">
        <v>100</v>
      </c>
      <c r="H9" s="16">
        <v>0</v>
      </c>
      <c r="I9" s="16">
        <v>350</v>
      </c>
      <c r="J9" s="17">
        <v>0</v>
      </c>
      <c r="K9" s="16">
        <v>200</v>
      </c>
      <c r="L9" s="16">
        <v>0</v>
      </c>
      <c r="M9" s="16">
        <v>0</v>
      </c>
      <c r="N9" s="16">
        <v>50</v>
      </c>
      <c r="O9" s="18">
        <v>20</v>
      </c>
      <c r="P9" s="15">
        <v>315</v>
      </c>
      <c r="Q9" s="16">
        <v>0</v>
      </c>
      <c r="R9" s="19">
        <f>T9+U9+W9+Y9+Z9+AB9+AD9</f>
        <v>107.1</v>
      </c>
      <c r="S9" s="31">
        <v>0</v>
      </c>
      <c r="T9" s="19">
        <v>0</v>
      </c>
      <c r="U9" s="19">
        <v>0</v>
      </c>
      <c r="V9" s="31">
        <v>0</v>
      </c>
      <c r="W9" s="19">
        <v>0</v>
      </c>
      <c r="X9" s="31">
        <v>42</v>
      </c>
      <c r="Y9" s="19">
        <v>0</v>
      </c>
      <c r="Z9" s="19">
        <v>107.1</v>
      </c>
      <c r="AA9" s="31">
        <v>0</v>
      </c>
      <c r="AB9" s="19">
        <v>0</v>
      </c>
      <c r="AC9" s="31">
        <v>0</v>
      </c>
      <c r="AD9" s="19">
        <v>0</v>
      </c>
      <c r="AE9" s="32">
        <f>(G9+H9+I9+J9+K9+L9+M9+N9+O9)*33%</f>
        <v>237.60000000000002</v>
      </c>
      <c r="AF9" s="32">
        <f>(P9+Q9+R9)*33%</f>
        <v>139.29300000000001</v>
      </c>
      <c r="AG9" s="33">
        <f>AE9+AF9</f>
        <v>376.89300000000003</v>
      </c>
    </row>
    <row r="10" spans="1:33" ht="31.5" x14ac:dyDescent="0.25">
      <c r="A10" s="10">
        <v>2</v>
      </c>
      <c r="B10" s="11" t="s">
        <v>14</v>
      </c>
      <c r="C10" s="11" t="s">
        <v>5</v>
      </c>
      <c r="D10" s="12" t="s">
        <v>6</v>
      </c>
      <c r="E10" s="11" t="s">
        <v>8</v>
      </c>
      <c r="F10" s="13" t="s">
        <v>9</v>
      </c>
      <c r="G10" s="15">
        <v>100</v>
      </c>
      <c r="H10" s="16">
        <v>30</v>
      </c>
      <c r="I10" s="16">
        <v>0</v>
      </c>
      <c r="J10" s="17">
        <v>0</v>
      </c>
      <c r="K10" s="16">
        <v>200</v>
      </c>
      <c r="L10" s="16">
        <v>0</v>
      </c>
      <c r="M10" s="16">
        <v>0</v>
      </c>
      <c r="N10" s="16">
        <v>50</v>
      </c>
      <c r="O10" s="18">
        <v>20</v>
      </c>
      <c r="P10" s="15">
        <v>181.5</v>
      </c>
      <c r="Q10" s="16">
        <v>25</v>
      </c>
      <c r="R10" s="19">
        <v>400.5</v>
      </c>
      <c r="S10" s="31">
        <v>0</v>
      </c>
      <c r="T10" s="19">
        <v>0</v>
      </c>
      <c r="U10" s="19">
        <v>0</v>
      </c>
      <c r="V10" s="31">
        <v>0</v>
      </c>
      <c r="W10" s="19">
        <v>0</v>
      </c>
      <c r="X10" s="31">
        <v>0</v>
      </c>
      <c r="Y10" s="19">
        <v>0</v>
      </c>
      <c r="Z10" s="19">
        <v>0</v>
      </c>
      <c r="AA10" s="31">
        <v>120</v>
      </c>
      <c r="AB10" s="19">
        <v>360</v>
      </c>
      <c r="AC10" s="19">
        <v>27</v>
      </c>
      <c r="AD10" s="19">
        <v>40.5</v>
      </c>
      <c r="AE10" s="32">
        <f>(G10+H10+I10+J10+K10+L10+M10+N10+O10)*33%</f>
        <v>132</v>
      </c>
      <c r="AF10" s="32">
        <f>(P10+Q10+R10)*33%</f>
        <v>200.31</v>
      </c>
      <c r="AG10" s="33">
        <f>AE10+AF10</f>
        <v>332.31</v>
      </c>
    </row>
    <row r="11" spans="1:33" ht="31.5" x14ac:dyDescent="0.25">
      <c r="A11" s="10">
        <v>3</v>
      </c>
      <c r="B11" s="11" t="s">
        <v>16</v>
      </c>
      <c r="C11" s="11" t="s">
        <v>5</v>
      </c>
      <c r="D11" s="12" t="s">
        <v>6</v>
      </c>
      <c r="E11" s="11" t="s">
        <v>8</v>
      </c>
      <c r="F11" s="13" t="s">
        <v>10</v>
      </c>
      <c r="G11" s="15">
        <v>100</v>
      </c>
      <c r="H11" s="16">
        <v>0</v>
      </c>
      <c r="I11" s="16">
        <v>0</v>
      </c>
      <c r="J11" s="17">
        <v>0</v>
      </c>
      <c r="K11" s="16">
        <v>150</v>
      </c>
      <c r="L11" s="16">
        <v>0</v>
      </c>
      <c r="M11" s="16">
        <v>0</v>
      </c>
      <c r="N11" s="16">
        <v>10</v>
      </c>
      <c r="O11" s="18">
        <v>15</v>
      </c>
      <c r="P11" s="15">
        <v>211.5</v>
      </c>
      <c r="Q11" s="16">
        <v>20</v>
      </c>
      <c r="R11" s="19">
        <f t="shared" ref="R11" si="0">T11+U11+W11+Y11+Z11+AB11+AD11</f>
        <v>400.5</v>
      </c>
      <c r="S11" s="31">
        <v>0</v>
      </c>
      <c r="T11" s="19">
        <v>0</v>
      </c>
      <c r="U11" s="19">
        <v>0</v>
      </c>
      <c r="V11" s="31">
        <v>0</v>
      </c>
      <c r="W11" s="19">
        <v>0</v>
      </c>
      <c r="X11" s="31">
        <v>0</v>
      </c>
      <c r="Y11" s="19">
        <v>0</v>
      </c>
      <c r="Z11" s="19">
        <v>0</v>
      </c>
      <c r="AA11" s="31">
        <v>120</v>
      </c>
      <c r="AB11" s="19">
        <v>360</v>
      </c>
      <c r="AC11" s="31">
        <v>27</v>
      </c>
      <c r="AD11" s="19">
        <v>40.5</v>
      </c>
      <c r="AE11" s="32">
        <f t="shared" ref="AE11" si="1">(G11+H11+I11+J11+K11+L11+M11+N11+O11)*33%</f>
        <v>90.75</v>
      </c>
      <c r="AF11" s="32">
        <f t="shared" ref="AF11" si="2">(P11+Q11+R11)*33%</f>
        <v>208.56</v>
      </c>
      <c r="AG11" s="33">
        <f t="shared" ref="AG11" si="3">AE11+AF11</f>
        <v>299.31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B6809-C7E4-4009-91C2-1AFB7677A116}">
  <dimension ref="A1:AG11"/>
  <sheetViews>
    <sheetView tabSelected="1" view="pageBreakPreview" zoomScaleNormal="100" zoomScaleSheetLayoutView="100" workbookViewId="0">
      <selection activeCell="A11" sqref="A1:XFD11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39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x14ac:dyDescent="0.25">
      <c r="A2" s="42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x14ac:dyDescent="0.25">
      <c r="A3" s="45" t="s">
        <v>35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x14ac:dyDescent="0.25">
      <c r="A4" s="42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3" ht="16.5" thickBot="1" x14ac:dyDescent="0.3">
      <c r="A5" s="48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33" ht="16.5" customHeight="1" thickBot="1" x14ac:dyDescent="0.3">
      <c r="A6" s="2"/>
      <c r="B6" s="21"/>
      <c r="C6" s="21"/>
      <c r="D6" s="21"/>
      <c r="E6" s="21"/>
      <c r="F6" s="21"/>
      <c r="G6" s="34" t="s">
        <v>18</v>
      </c>
      <c r="H6" s="35"/>
      <c r="I6" s="35"/>
      <c r="J6" s="35"/>
      <c r="K6" s="35"/>
      <c r="L6" s="35"/>
      <c r="M6" s="35"/>
      <c r="N6" s="35"/>
      <c r="O6" s="36"/>
      <c r="P6" s="52" t="s">
        <v>19</v>
      </c>
      <c r="Q6" s="53"/>
      <c r="R6" s="53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/>
      <c r="AE6" s="22"/>
      <c r="AF6" s="22"/>
      <c r="AG6" s="23"/>
    </row>
    <row r="7" spans="1:33" s="7" customFormat="1" x14ac:dyDescent="0.2">
      <c r="A7" s="3"/>
      <c r="B7" s="4"/>
      <c r="C7" s="4"/>
      <c r="D7" s="4"/>
      <c r="E7" s="4"/>
      <c r="F7" s="5"/>
      <c r="G7" s="34"/>
      <c r="H7" s="35"/>
      <c r="I7" s="35"/>
      <c r="J7" s="35"/>
      <c r="K7" s="35"/>
      <c r="L7" s="35"/>
      <c r="M7" s="35"/>
      <c r="N7" s="35"/>
      <c r="O7" s="36"/>
      <c r="P7" s="6"/>
      <c r="Q7" s="24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50" t="s">
        <v>20</v>
      </c>
      <c r="AF7" s="50"/>
      <c r="AG7" s="51"/>
    </row>
    <row r="8" spans="1:33" s="9" customFormat="1" ht="277.5" customHeight="1" x14ac:dyDescent="0.2">
      <c r="A8" s="6" t="s">
        <v>30</v>
      </c>
      <c r="B8" s="29" t="s">
        <v>0</v>
      </c>
      <c r="C8" s="29" t="s">
        <v>1</v>
      </c>
      <c r="D8" s="29" t="s">
        <v>2</v>
      </c>
      <c r="E8" s="29" t="s">
        <v>3</v>
      </c>
      <c r="F8" s="30" t="s">
        <v>4</v>
      </c>
      <c r="G8" s="6" t="s">
        <v>36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41</v>
      </c>
      <c r="M8" s="6" t="s">
        <v>42</v>
      </c>
      <c r="N8" s="6" t="s">
        <v>43</v>
      </c>
      <c r="O8" s="6" t="s">
        <v>44</v>
      </c>
      <c r="P8" s="6" t="s">
        <v>45</v>
      </c>
      <c r="Q8" s="6" t="s">
        <v>46</v>
      </c>
      <c r="R8" s="6" t="s">
        <v>47</v>
      </c>
      <c r="S8" s="8" t="s">
        <v>25</v>
      </c>
      <c r="T8" s="20" t="s">
        <v>49</v>
      </c>
      <c r="U8" s="20" t="s">
        <v>50</v>
      </c>
      <c r="V8" s="8" t="s">
        <v>26</v>
      </c>
      <c r="W8" s="20" t="s">
        <v>51</v>
      </c>
      <c r="X8" s="8" t="s">
        <v>28</v>
      </c>
      <c r="Y8" s="20" t="s">
        <v>52</v>
      </c>
      <c r="Z8" s="20" t="s">
        <v>53</v>
      </c>
      <c r="AA8" s="8" t="s">
        <v>29</v>
      </c>
      <c r="AB8" s="20" t="s">
        <v>54</v>
      </c>
      <c r="AC8" s="8" t="s">
        <v>27</v>
      </c>
      <c r="AD8" s="20" t="s">
        <v>48</v>
      </c>
      <c r="AE8" s="27" t="s">
        <v>31</v>
      </c>
      <c r="AF8" s="27" t="s">
        <v>32</v>
      </c>
      <c r="AG8" s="28" t="s">
        <v>17</v>
      </c>
    </row>
    <row r="9" spans="1:33" ht="31.5" x14ac:dyDescent="0.25">
      <c r="A9" s="10">
        <v>1</v>
      </c>
      <c r="B9" s="11" t="s">
        <v>15</v>
      </c>
      <c r="C9" s="11" t="s">
        <v>5</v>
      </c>
      <c r="D9" s="12" t="s">
        <v>6</v>
      </c>
      <c r="E9" s="11" t="s">
        <v>7</v>
      </c>
      <c r="F9" s="13" t="s">
        <v>7</v>
      </c>
      <c r="G9" s="15">
        <v>100</v>
      </c>
      <c r="H9" s="16">
        <v>0</v>
      </c>
      <c r="I9" s="16">
        <v>350</v>
      </c>
      <c r="J9" s="17">
        <v>0</v>
      </c>
      <c r="K9" s="16">
        <v>200</v>
      </c>
      <c r="L9" s="16">
        <v>0</v>
      </c>
      <c r="M9" s="16">
        <v>0</v>
      </c>
      <c r="N9" s="16">
        <v>50</v>
      </c>
      <c r="O9" s="18">
        <v>20</v>
      </c>
      <c r="P9" s="15">
        <v>315</v>
      </c>
      <c r="Q9" s="16">
        <v>0</v>
      </c>
      <c r="R9" s="19">
        <f>T9+U9+W9+Y9+Z9+AB9+AD9</f>
        <v>107.1</v>
      </c>
      <c r="S9" s="31">
        <v>0</v>
      </c>
      <c r="T9" s="19">
        <v>0</v>
      </c>
      <c r="U9" s="19">
        <v>0</v>
      </c>
      <c r="V9" s="31">
        <v>0</v>
      </c>
      <c r="W9" s="19">
        <v>0</v>
      </c>
      <c r="X9" s="31">
        <v>42</v>
      </c>
      <c r="Y9" s="19">
        <v>0</v>
      </c>
      <c r="Z9" s="19">
        <v>107.1</v>
      </c>
      <c r="AA9" s="31">
        <v>0</v>
      </c>
      <c r="AB9" s="19">
        <v>0</v>
      </c>
      <c r="AC9" s="31">
        <v>0</v>
      </c>
      <c r="AD9" s="19">
        <v>0</v>
      </c>
      <c r="AE9" s="32">
        <f>(G9+H9+I9+J9+K9+L9+M9+N9+O9)*33%</f>
        <v>237.60000000000002</v>
      </c>
      <c r="AF9" s="32">
        <f>(P9+Q9+R9)*33%</f>
        <v>139.29300000000001</v>
      </c>
      <c r="AG9" s="33">
        <f>AE9+AF9</f>
        <v>376.89300000000003</v>
      </c>
    </row>
    <row r="10" spans="1:33" ht="31.5" x14ac:dyDescent="0.25">
      <c r="A10" s="10">
        <v>2</v>
      </c>
      <c r="B10" s="11" t="s">
        <v>14</v>
      </c>
      <c r="C10" s="11" t="s">
        <v>5</v>
      </c>
      <c r="D10" s="12" t="s">
        <v>6</v>
      </c>
      <c r="E10" s="11" t="s">
        <v>8</v>
      </c>
      <c r="F10" s="13" t="s">
        <v>9</v>
      </c>
      <c r="G10" s="15">
        <v>100</v>
      </c>
      <c r="H10" s="16">
        <v>30</v>
      </c>
      <c r="I10" s="16">
        <v>0</v>
      </c>
      <c r="J10" s="17">
        <v>0</v>
      </c>
      <c r="K10" s="16">
        <v>200</v>
      </c>
      <c r="L10" s="16">
        <v>0</v>
      </c>
      <c r="M10" s="16">
        <v>0</v>
      </c>
      <c r="N10" s="16">
        <v>50</v>
      </c>
      <c r="O10" s="18">
        <v>20</v>
      </c>
      <c r="P10" s="15">
        <v>181.5</v>
      </c>
      <c r="Q10" s="16">
        <v>25</v>
      </c>
      <c r="R10" s="19">
        <v>400.5</v>
      </c>
      <c r="S10" s="31">
        <v>0</v>
      </c>
      <c r="T10" s="19">
        <v>0</v>
      </c>
      <c r="U10" s="19">
        <v>0</v>
      </c>
      <c r="V10" s="31">
        <v>0</v>
      </c>
      <c r="W10" s="19">
        <v>0</v>
      </c>
      <c r="X10" s="31">
        <v>0</v>
      </c>
      <c r="Y10" s="19">
        <v>0</v>
      </c>
      <c r="Z10" s="19">
        <v>0</v>
      </c>
      <c r="AA10" s="31">
        <v>120</v>
      </c>
      <c r="AB10" s="19">
        <v>360</v>
      </c>
      <c r="AC10" s="31">
        <v>27</v>
      </c>
      <c r="AD10" s="19">
        <v>40.5</v>
      </c>
      <c r="AE10" s="32">
        <f>(G10+H10+I10+J10+K10+L10+M10+N10+O10)*33%</f>
        <v>132</v>
      </c>
      <c r="AF10" s="32">
        <f>(P10+Q10+R10)*33%</f>
        <v>200.31</v>
      </c>
      <c r="AG10" s="33">
        <f>AE10+AF10</f>
        <v>332.31</v>
      </c>
    </row>
    <row r="11" spans="1:33" ht="31.5" x14ac:dyDescent="0.25">
      <c r="A11" s="10">
        <v>3</v>
      </c>
      <c r="B11" s="11" t="s">
        <v>16</v>
      </c>
      <c r="C11" s="11" t="s">
        <v>5</v>
      </c>
      <c r="D11" s="12" t="s">
        <v>6</v>
      </c>
      <c r="E11" s="11" t="s">
        <v>8</v>
      </c>
      <c r="F11" s="13" t="s">
        <v>10</v>
      </c>
      <c r="G11" s="15">
        <v>100</v>
      </c>
      <c r="H11" s="16">
        <v>0</v>
      </c>
      <c r="I11" s="16">
        <v>0</v>
      </c>
      <c r="J11" s="17">
        <v>0</v>
      </c>
      <c r="K11" s="16">
        <v>150</v>
      </c>
      <c r="L11" s="16">
        <v>0</v>
      </c>
      <c r="M11" s="16">
        <v>0</v>
      </c>
      <c r="N11" s="16">
        <v>10</v>
      </c>
      <c r="O11" s="18">
        <v>15</v>
      </c>
      <c r="P11" s="15">
        <v>211.5</v>
      </c>
      <c r="Q11" s="16">
        <v>20</v>
      </c>
      <c r="R11" s="19">
        <f t="shared" ref="R11" si="0">T11+U11+W11+Y11+Z11+AB11+AD11</f>
        <v>400.5</v>
      </c>
      <c r="S11" s="31">
        <v>0</v>
      </c>
      <c r="T11" s="19">
        <v>0</v>
      </c>
      <c r="U11" s="19">
        <v>0</v>
      </c>
      <c r="V11" s="31">
        <v>0</v>
      </c>
      <c r="W11" s="19">
        <v>0</v>
      </c>
      <c r="X11" s="31">
        <v>0</v>
      </c>
      <c r="Y11" s="19">
        <v>0</v>
      </c>
      <c r="Z11" s="19">
        <v>0</v>
      </c>
      <c r="AA11" s="31">
        <v>120</v>
      </c>
      <c r="AB11" s="19">
        <v>360</v>
      </c>
      <c r="AC11" s="31">
        <v>27</v>
      </c>
      <c r="AD11" s="19">
        <v>40.5</v>
      </c>
      <c r="AE11" s="32">
        <f t="shared" ref="AE11" si="1">(G11+H11+I11+J11+K11+L11+M11+N11+O11)*33%</f>
        <v>90.75</v>
      </c>
      <c r="AF11" s="32">
        <f t="shared" ref="AF11" si="2">(P11+Q11+R11)*33%</f>
        <v>208.56</v>
      </c>
      <c r="AG11" s="33">
        <f t="shared" ref="AG11" si="3">AE11+AF11</f>
        <v>299.31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6</vt:i4>
      </vt:variant>
    </vt:vector>
  </HeadingPairs>
  <TitlesOfParts>
    <vt:vector size="9" baseType="lpstr">
      <vt:lpstr>ΤΔΤΥ</vt:lpstr>
      <vt:lpstr>ΤΕΑΤ</vt:lpstr>
      <vt:lpstr>ΤΕΠΚ</vt:lpstr>
      <vt:lpstr>ΤΔΤΥ!Print_Area</vt:lpstr>
      <vt:lpstr>ΤΕΑΤ!Print_Area</vt:lpstr>
      <vt:lpstr>ΤΕΠΚ!Print_Area</vt:lpstr>
      <vt:lpstr>ΤΔΤΥ!Print_Titles</vt:lpstr>
      <vt:lpstr>ΤΕΑΤ!Print_Titles</vt:lpstr>
      <vt:lpstr>ΤΕΠΚ!Print_Titles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misthodosia</dc:creator>
  <cp:lastModifiedBy>misthodosia</cp:lastModifiedBy>
  <cp:lastPrinted>2024-04-17T08:08:11Z</cp:lastPrinted>
  <dcterms:created xsi:type="dcterms:W3CDTF">2024-04-18T10:33:21Z</dcterms:created>
  <dcterms:modified xsi:type="dcterms:W3CDTF">2024-10-17T06:17:51Z</dcterms:modified>
</cp:coreProperties>
</file>