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13_ncr:1_{3A64DE8B-BD74-4759-AE43-E55B42FD3939}" xr6:coauthVersionLast="47" xr6:coauthVersionMax="47" xr10:uidLastSave="{00000000-0000-0000-0000-000000000000}"/>
  <bookViews>
    <workbookView xWindow="13755" yWindow="135" windowWidth="16050" windowHeight="15495" activeTab="4" xr2:uid="{00000000-000D-0000-FFFF-FFFF00000000}"/>
  </bookViews>
  <sheets>
    <sheet name="ΤΓΤΥ" sheetId="3" r:id="rId1"/>
    <sheet name="ΤΟΔ" sheetId="5" r:id="rId2"/>
    <sheet name="ΤΠΔΑ" sheetId="6" r:id="rId3"/>
    <sheet name="ΠΡΟΜΗΘΕΙΩΝ" sheetId="7" r:id="rId4"/>
    <sheet name="ΤΔΑΔ" sheetId="8" r:id="rId5"/>
  </sheets>
  <definedNames>
    <definedName name="_xlnm.Print_Area" localSheetId="3">ΠΡΟΜΗΘΕΙΩΝ!$A$1:$AG$9</definedName>
    <definedName name="_xlnm.Print_Area" localSheetId="0">ΤΓΤΥ!$A$1:$AG$9</definedName>
    <definedName name="_xlnm.Print_Area" localSheetId="4">ΤΔΑΔ!$A$1:$AG$9</definedName>
    <definedName name="_xlnm.Print_Area" localSheetId="1">ΤΟΔ!$A$1:$AG$9</definedName>
    <definedName name="_xlnm.Print_Area" localSheetId="2">ΤΠΔΑ!$A$1:$AG$9</definedName>
    <definedName name="_xlnm.Print_Titles" localSheetId="3">ΠΡΟΜΗΘΕΙΩΝ!$1:$8</definedName>
    <definedName name="_xlnm.Print_Titles" localSheetId="0">ΤΓΤΥ!$1:$8</definedName>
    <definedName name="_xlnm.Print_Titles" localSheetId="4">ΤΔΑΔ!$1:$8</definedName>
    <definedName name="_xlnm.Print_Titles" localSheetId="1">ΤΟΔ!$1:$8</definedName>
    <definedName name="_xlnm.Print_Titles" localSheetId="2">ΤΠΔΑ!$1:$8</definedName>
  </definedNames>
  <calcPr calcId="181029"/>
</workbook>
</file>

<file path=xl/calcChain.xml><?xml version="1.0" encoding="utf-8"?>
<calcChain xmlns="http://schemas.openxmlformats.org/spreadsheetml/2006/main">
  <c r="AE9" i="8" l="1"/>
  <c r="R9" i="8"/>
  <c r="AF9" i="8" s="1"/>
  <c r="AE9" i="7"/>
  <c r="R9" i="7"/>
  <c r="AF9" i="7" s="1"/>
  <c r="AG9" i="7" s="1"/>
  <c r="AE9" i="6"/>
  <c r="R9" i="6"/>
  <c r="AF9" i="6" s="1"/>
  <c r="AE9" i="5"/>
  <c r="R9" i="5"/>
  <c r="AF9" i="5" s="1"/>
  <c r="AE9" i="3"/>
  <c r="R9" i="3"/>
  <c r="AF9" i="3" s="1"/>
  <c r="AG9" i="3" s="1"/>
  <c r="AG9" i="5" l="1"/>
  <c r="AG9" i="6"/>
  <c r="AG9" i="8"/>
</calcChain>
</file>

<file path=xl/sharedStrings.xml><?xml version="1.0" encoding="utf-8"?>
<sst xmlns="http://schemas.openxmlformats.org/spreadsheetml/2006/main" count="235" uniqueCount="55">
  <si>
    <t>Ονοματεπώνυμο</t>
  </si>
  <si>
    <t>Εργασιακή Σχέση</t>
  </si>
  <si>
    <t>Κατηγ.
Εκπ/σης</t>
  </si>
  <si>
    <t>Κλάδος</t>
  </si>
  <si>
    <t>Ειδικότητα</t>
  </si>
  <si>
    <t>ΜΟΝΙΜΟΣ</t>
  </si>
  <si>
    <t>Π.Ε.</t>
  </si>
  <si>
    <t>ΠΕ ΔΙΟΙΚΗΤΙΚΟΥ ΟΙΚΟΝΟΜΙΚΟΥ</t>
  </si>
  <si>
    <t>Τ.Ε.</t>
  </si>
  <si>
    <t>ΤΕ ΔΙΟΙΚΗΤΙΚΟΥ ΛΟΓΙΣΤΙΚΟΥ</t>
  </si>
  <si>
    <t>ΚΛΑΦΟΥΝΗΣ ΓΕΩΡΓΙΟΣ</t>
  </si>
  <si>
    <t>ΚΟΥΤΣΟΛΙΑΚΟΥ ΑΔΑΜΑΝΤΙΑ</t>
  </si>
  <si>
    <t>ΛΑΖΑΡΑΚΗΣ ΠΑΝΑΓΙΩΤΗΣ</t>
  </si>
  <si>
    <t>ΜΑΣΤΡΑΝΔΡΕΟΥ ΑΛΕΞΑΝΔΡΑ</t>
  </si>
  <si>
    <t>ΣΠΥΡΟΠΟΥΛΟΣ ΧΑΡΑΛΑΜΠΟΣ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</si>
  <si>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</si>
  <si>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</si>
  <si>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</si>
  <si>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</si>
  <si>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</si>
  <si>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</si>
  <si>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</si>
  <si>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</si>
  <si>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</si>
  <si>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</si>
  <si>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</si>
  <si>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</si>
  <si>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</si>
  <si>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</si>
  <si>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ΓΡΑΜΜΑΤΕΙΑΚΗΣ &amp; ΤΕΧΝΙΚΗΣ ΥΠΟΣΤΗΡΙΞΗΣ ΔΔΟΥ</t>
  </si>
  <si>
    <t>ΟΙΚΟΝΟΜΙΚΗΣ ΔΙΑΧΕΙΡΙΣΗΣ ΔΔΟΥ</t>
  </si>
  <si>
    <t>ΠΡΟΫΠΟΛΟΓΙΣΜΟΥ ΚΑΙ ΔΗΜΟΣΙΟΝΟΜΙΚΩΝ ΑΝΑΦΟΡΩΝ ΔΔΟΥ</t>
  </si>
  <si>
    <t>ΠΡΟΜΗΘΕΙΩΝ ΔΔΟΥ</t>
  </si>
  <si>
    <t>ΔΙΑΧΕΙΡΙΣΗΣ ΑΝΘΡΩΠΙΝΟΥ ΔΥΝΑΜΙΚΟΥ ΔΔΟΥ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</si>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</sst>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9"/>
  <sheetViews>
    <sheetView view="pageBreakPreview" topLeftCell="C1" zoomScaleNormal="100" zoomScaleSheetLayoutView="100" workbookViewId="0">
      <pane ySplit="8" topLeftCell="A9" activePane="bottomLeft" state="frozen"/>
      <selection pane="bottomLeft" sqref="A1:XFD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16"/>
      <c r="C6" s="16"/>
      <c r="D6" s="16"/>
      <c r="E6" s="16"/>
      <c r="F6" s="16"/>
      <c r="G6" s="34" t="s">
        <v>16</v>
      </c>
      <c r="H6" s="35"/>
      <c r="I6" s="35"/>
      <c r="J6" s="35"/>
      <c r="K6" s="35"/>
      <c r="L6" s="35"/>
      <c r="M6" s="35"/>
      <c r="N6" s="35"/>
      <c r="O6" s="36"/>
      <c r="P6" s="52" t="s">
        <v>17</v>
      </c>
      <c r="Q6" s="53"/>
      <c r="R6" s="53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17"/>
      <c r="AF6" s="17"/>
      <c r="AG6" s="18"/>
    </row>
    <row r="7" spans="1:33" s="7" customFormat="1" x14ac:dyDescent="0.2">
      <c r="A7" s="3"/>
      <c r="B7" s="4"/>
      <c r="C7" s="4"/>
      <c r="D7" s="4"/>
      <c r="E7" s="4"/>
      <c r="F7" s="5"/>
      <c r="G7" s="34" t="s">
        <v>16</v>
      </c>
      <c r="H7" s="35"/>
      <c r="I7" s="35"/>
      <c r="J7" s="35"/>
      <c r="K7" s="35"/>
      <c r="L7" s="35"/>
      <c r="M7" s="35"/>
      <c r="N7" s="35"/>
      <c r="O7" s="36"/>
      <c r="P7" s="6"/>
      <c r="Q7" s="19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18</v>
      </c>
      <c r="AF7" s="50"/>
      <c r="AG7" s="51"/>
    </row>
    <row r="8" spans="1:33" s="9" customFormat="1" ht="277.5" customHeight="1" x14ac:dyDescent="0.2">
      <c r="A8" s="6" t="s">
        <v>28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23</v>
      </c>
      <c r="T8" s="15" t="s">
        <v>49</v>
      </c>
      <c r="U8" s="15" t="s">
        <v>50</v>
      </c>
      <c r="V8" s="8" t="s">
        <v>24</v>
      </c>
      <c r="W8" s="15" t="s">
        <v>51</v>
      </c>
      <c r="X8" s="8" t="s">
        <v>26</v>
      </c>
      <c r="Y8" s="15" t="s">
        <v>52</v>
      </c>
      <c r="Z8" s="15" t="s">
        <v>53</v>
      </c>
      <c r="AA8" s="8" t="s">
        <v>27</v>
      </c>
      <c r="AB8" s="15" t="s">
        <v>54</v>
      </c>
      <c r="AC8" s="8" t="s">
        <v>25</v>
      </c>
      <c r="AD8" s="15" t="s">
        <v>48</v>
      </c>
      <c r="AE8" s="24" t="s">
        <v>34</v>
      </c>
      <c r="AF8" s="24" t="s">
        <v>35</v>
      </c>
      <c r="AG8" s="25" t="s">
        <v>15</v>
      </c>
    </row>
    <row r="9" spans="1:33" ht="37.5" customHeight="1" x14ac:dyDescent="0.25">
      <c r="A9" s="10">
        <v>1</v>
      </c>
      <c r="B9" s="11" t="s">
        <v>11</v>
      </c>
      <c r="C9" s="11" t="s">
        <v>5</v>
      </c>
      <c r="D9" s="12" t="s">
        <v>6</v>
      </c>
      <c r="E9" s="11" t="s">
        <v>7</v>
      </c>
      <c r="F9" s="13" t="s">
        <v>7</v>
      </c>
      <c r="G9" s="26">
        <v>100</v>
      </c>
      <c r="H9" s="27">
        <v>0</v>
      </c>
      <c r="I9" s="27">
        <v>0</v>
      </c>
      <c r="J9" s="28">
        <v>0</v>
      </c>
      <c r="K9" s="27">
        <v>200</v>
      </c>
      <c r="L9" s="27">
        <v>0</v>
      </c>
      <c r="M9" s="27">
        <v>0</v>
      </c>
      <c r="N9" s="27">
        <v>100</v>
      </c>
      <c r="O9" s="29">
        <v>0</v>
      </c>
      <c r="P9" s="26">
        <v>181.5</v>
      </c>
      <c r="Q9" s="27">
        <v>0</v>
      </c>
      <c r="R9" s="30">
        <f t="shared" ref="R9" si="0">T9+U9+W9+Y9+Z9+AB9+AD9</f>
        <v>214.2</v>
      </c>
      <c r="S9" s="31">
        <v>0</v>
      </c>
      <c r="T9" s="30">
        <v>0</v>
      </c>
      <c r="U9" s="30">
        <v>0</v>
      </c>
      <c r="V9" s="31">
        <v>0</v>
      </c>
      <c r="W9" s="30">
        <v>0</v>
      </c>
      <c r="X9" s="31">
        <v>84</v>
      </c>
      <c r="Y9" s="30">
        <v>0</v>
      </c>
      <c r="Z9" s="30">
        <v>214.2</v>
      </c>
      <c r="AA9" s="31">
        <v>0</v>
      </c>
      <c r="AB9" s="30">
        <v>0</v>
      </c>
      <c r="AC9" s="31">
        <v>0</v>
      </c>
      <c r="AD9" s="30">
        <v>0</v>
      </c>
      <c r="AE9" s="32">
        <f t="shared" ref="AE9" si="1">(G9+H9+I9+J9+K9+L9+M9+N9+O9)*33%</f>
        <v>132</v>
      </c>
      <c r="AF9" s="32">
        <f t="shared" ref="AF9" si="2">(P9+Q9+R9)*33%</f>
        <v>130.58099999999999</v>
      </c>
      <c r="AG9" s="33">
        <f t="shared" ref="AG9" si="3">AE9+AF9</f>
        <v>262.58100000000002</v>
      </c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A4A6-3E04-4EA6-B7C1-29CB81EEAA83}">
  <dimension ref="A1:AG9"/>
  <sheetViews>
    <sheetView view="pageBreakPreview" zoomScale="70" zoomScaleNormal="100" zoomScaleSheetLayoutView="70" workbookViewId="0">
      <pane ySplit="8" topLeftCell="A9" activePane="bottomLeft" state="frozen"/>
      <selection pane="bottomLeft" sqref="A1:XFD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16"/>
      <c r="C6" s="16"/>
      <c r="D6" s="16"/>
      <c r="E6" s="16"/>
      <c r="F6" s="16"/>
      <c r="G6" s="34" t="s">
        <v>16</v>
      </c>
      <c r="H6" s="35"/>
      <c r="I6" s="35"/>
      <c r="J6" s="35"/>
      <c r="K6" s="35"/>
      <c r="L6" s="35"/>
      <c r="M6" s="35"/>
      <c r="N6" s="35"/>
      <c r="O6" s="36"/>
      <c r="P6" s="52" t="s">
        <v>17</v>
      </c>
      <c r="Q6" s="53"/>
      <c r="R6" s="53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17"/>
      <c r="AF6" s="17"/>
      <c r="AG6" s="18"/>
    </row>
    <row r="7" spans="1:33" s="7" customFormat="1" x14ac:dyDescent="0.2">
      <c r="A7" s="3"/>
      <c r="B7" s="4"/>
      <c r="C7" s="4"/>
      <c r="D7" s="4"/>
      <c r="E7" s="4"/>
      <c r="F7" s="5"/>
      <c r="G7" s="34" t="s">
        <v>16</v>
      </c>
      <c r="H7" s="35"/>
      <c r="I7" s="35"/>
      <c r="J7" s="35"/>
      <c r="K7" s="35"/>
      <c r="L7" s="35"/>
      <c r="M7" s="35"/>
      <c r="N7" s="35"/>
      <c r="O7" s="36"/>
      <c r="P7" s="6"/>
      <c r="Q7" s="19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18</v>
      </c>
      <c r="AF7" s="50"/>
      <c r="AG7" s="51"/>
    </row>
    <row r="8" spans="1:33" s="9" customFormat="1" ht="277.5" customHeight="1" x14ac:dyDescent="0.2">
      <c r="A8" s="6" t="s">
        <v>28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23</v>
      </c>
      <c r="T8" s="15" t="s">
        <v>49</v>
      </c>
      <c r="U8" s="15" t="s">
        <v>50</v>
      </c>
      <c r="V8" s="8" t="s">
        <v>24</v>
      </c>
      <c r="W8" s="15" t="s">
        <v>51</v>
      </c>
      <c r="X8" s="8" t="s">
        <v>26</v>
      </c>
      <c r="Y8" s="15" t="s">
        <v>52</v>
      </c>
      <c r="Z8" s="15" t="s">
        <v>53</v>
      </c>
      <c r="AA8" s="8" t="s">
        <v>27</v>
      </c>
      <c r="AB8" s="15" t="s">
        <v>54</v>
      </c>
      <c r="AC8" s="8" t="s">
        <v>25</v>
      </c>
      <c r="AD8" s="15" t="s">
        <v>48</v>
      </c>
      <c r="AE8" s="24" t="s">
        <v>34</v>
      </c>
      <c r="AF8" s="24" t="s">
        <v>35</v>
      </c>
      <c r="AG8" s="25" t="s">
        <v>15</v>
      </c>
    </row>
    <row r="9" spans="1:33" ht="31.5" x14ac:dyDescent="0.25">
      <c r="A9" s="10">
        <v>1</v>
      </c>
      <c r="B9" s="11" t="s">
        <v>10</v>
      </c>
      <c r="C9" s="11" t="s">
        <v>5</v>
      </c>
      <c r="D9" s="12" t="s">
        <v>8</v>
      </c>
      <c r="E9" s="11" t="s">
        <v>9</v>
      </c>
      <c r="F9" s="13" t="s">
        <v>9</v>
      </c>
      <c r="G9" s="26">
        <v>100</v>
      </c>
      <c r="H9" s="27">
        <v>0</v>
      </c>
      <c r="I9" s="27">
        <v>0</v>
      </c>
      <c r="J9" s="28">
        <v>0</v>
      </c>
      <c r="K9" s="27">
        <v>0</v>
      </c>
      <c r="L9" s="27">
        <v>0</v>
      </c>
      <c r="M9" s="27">
        <v>0</v>
      </c>
      <c r="N9" s="27">
        <v>0</v>
      </c>
      <c r="O9" s="29">
        <v>5</v>
      </c>
      <c r="P9" s="26">
        <v>463.5</v>
      </c>
      <c r="Q9" s="27">
        <v>0</v>
      </c>
      <c r="R9" s="30">
        <f t="shared" ref="R9" si="0">T9+U9+W9+Y9+Z9+AB9+AD9</f>
        <v>165.75</v>
      </c>
      <c r="S9" s="31">
        <v>0</v>
      </c>
      <c r="T9" s="30">
        <v>0</v>
      </c>
      <c r="U9" s="30">
        <v>0</v>
      </c>
      <c r="V9" s="31">
        <v>0</v>
      </c>
      <c r="W9" s="30">
        <v>0</v>
      </c>
      <c r="X9" s="31">
        <v>65</v>
      </c>
      <c r="Y9" s="30">
        <v>0</v>
      </c>
      <c r="Z9" s="30">
        <v>165.75</v>
      </c>
      <c r="AA9" s="31">
        <v>0</v>
      </c>
      <c r="AB9" s="30">
        <v>0</v>
      </c>
      <c r="AC9" s="31">
        <v>0</v>
      </c>
      <c r="AD9" s="30">
        <v>0</v>
      </c>
      <c r="AE9" s="32">
        <f t="shared" ref="AE9" si="1">(G9+H9+I9+J9+K9+L9+M9+N9+O9)*33%</f>
        <v>34.65</v>
      </c>
      <c r="AF9" s="32">
        <f t="shared" ref="AF9" si="2">(P9+Q9+R9)*33%</f>
        <v>207.6525</v>
      </c>
      <c r="AG9" s="33">
        <f t="shared" ref="AG9" si="3">AE9+AF9</f>
        <v>242.30250000000001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E54B-838D-4249-A654-E2D50EEE8BE3}">
  <dimension ref="A1:AG9"/>
  <sheetViews>
    <sheetView view="pageBreakPreview" zoomScaleNormal="100" zoomScaleSheetLayoutView="100" workbookViewId="0">
      <pane ySplit="8" topLeftCell="A15" activePane="bottomLeft" state="frozen"/>
      <selection pane="bottomLeft" sqref="A1:XFD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16"/>
      <c r="C6" s="16"/>
      <c r="D6" s="16"/>
      <c r="E6" s="16"/>
      <c r="F6" s="16"/>
      <c r="G6" s="34" t="s">
        <v>16</v>
      </c>
      <c r="H6" s="35"/>
      <c r="I6" s="35"/>
      <c r="J6" s="35"/>
      <c r="K6" s="35"/>
      <c r="L6" s="35"/>
      <c r="M6" s="35"/>
      <c r="N6" s="35"/>
      <c r="O6" s="36"/>
      <c r="P6" s="52" t="s">
        <v>17</v>
      </c>
      <c r="Q6" s="53"/>
      <c r="R6" s="53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17"/>
      <c r="AF6" s="17"/>
      <c r="AG6" s="18"/>
    </row>
    <row r="7" spans="1:33" s="7" customFormat="1" x14ac:dyDescent="0.2">
      <c r="A7" s="3"/>
      <c r="B7" s="4"/>
      <c r="C7" s="4"/>
      <c r="D7" s="4"/>
      <c r="E7" s="4"/>
      <c r="F7" s="5"/>
      <c r="G7" s="34" t="s">
        <v>16</v>
      </c>
      <c r="H7" s="35"/>
      <c r="I7" s="35"/>
      <c r="J7" s="35"/>
      <c r="K7" s="35"/>
      <c r="L7" s="35"/>
      <c r="M7" s="35"/>
      <c r="N7" s="35"/>
      <c r="O7" s="36"/>
      <c r="P7" s="6"/>
      <c r="Q7" s="19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18</v>
      </c>
      <c r="AF7" s="50"/>
      <c r="AG7" s="51"/>
    </row>
    <row r="8" spans="1:33" s="9" customFormat="1" ht="277.5" customHeight="1" x14ac:dyDescent="0.2">
      <c r="A8" s="6" t="s">
        <v>28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23</v>
      </c>
      <c r="T8" s="15" t="s">
        <v>49</v>
      </c>
      <c r="U8" s="15" t="s">
        <v>50</v>
      </c>
      <c r="V8" s="8" t="s">
        <v>24</v>
      </c>
      <c r="W8" s="15" t="s">
        <v>51</v>
      </c>
      <c r="X8" s="8" t="s">
        <v>26</v>
      </c>
      <c r="Y8" s="15" t="s">
        <v>52</v>
      </c>
      <c r="Z8" s="15" t="s">
        <v>53</v>
      </c>
      <c r="AA8" s="8" t="s">
        <v>27</v>
      </c>
      <c r="AB8" s="15" t="s">
        <v>54</v>
      </c>
      <c r="AC8" s="8" t="s">
        <v>25</v>
      </c>
      <c r="AD8" s="15" t="s">
        <v>48</v>
      </c>
      <c r="AE8" s="24" t="s">
        <v>34</v>
      </c>
      <c r="AF8" s="24" t="s">
        <v>35</v>
      </c>
      <c r="AG8" s="25" t="s">
        <v>15</v>
      </c>
    </row>
    <row r="9" spans="1:33" ht="31.5" x14ac:dyDescent="0.25">
      <c r="A9" s="10">
        <v>1</v>
      </c>
      <c r="B9" s="11" t="s">
        <v>14</v>
      </c>
      <c r="C9" s="11" t="s">
        <v>5</v>
      </c>
      <c r="D9" s="12" t="s">
        <v>8</v>
      </c>
      <c r="E9" s="11" t="s">
        <v>9</v>
      </c>
      <c r="F9" s="13" t="s">
        <v>9</v>
      </c>
      <c r="G9" s="26">
        <v>100</v>
      </c>
      <c r="H9" s="27">
        <v>0</v>
      </c>
      <c r="I9" s="27">
        <v>0</v>
      </c>
      <c r="J9" s="28">
        <v>0</v>
      </c>
      <c r="K9" s="27">
        <v>0</v>
      </c>
      <c r="L9" s="27">
        <v>0</v>
      </c>
      <c r="M9" s="27">
        <v>0</v>
      </c>
      <c r="N9" s="27">
        <v>0</v>
      </c>
      <c r="O9" s="29">
        <v>0</v>
      </c>
      <c r="P9" s="26">
        <v>244.5</v>
      </c>
      <c r="Q9" s="27">
        <v>0</v>
      </c>
      <c r="R9" s="30">
        <f t="shared" ref="R9" si="0">T9+U9+W9+Y9+Z9+AB9+AD9</f>
        <v>140.25</v>
      </c>
      <c r="S9" s="31">
        <v>0</v>
      </c>
      <c r="T9" s="30">
        <v>0</v>
      </c>
      <c r="U9" s="30">
        <v>0</v>
      </c>
      <c r="V9" s="31">
        <v>0</v>
      </c>
      <c r="W9" s="30">
        <v>0</v>
      </c>
      <c r="X9" s="31">
        <v>55</v>
      </c>
      <c r="Y9" s="30">
        <v>0</v>
      </c>
      <c r="Z9" s="30">
        <v>140.25</v>
      </c>
      <c r="AA9" s="31">
        <v>0</v>
      </c>
      <c r="AB9" s="30">
        <v>0</v>
      </c>
      <c r="AC9" s="31">
        <v>0</v>
      </c>
      <c r="AD9" s="30">
        <v>0</v>
      </c>
      <c r="AE9" s="32">
        <f t="shared" ref="AE9" si="1">(G9+H9+I9+J9+K9+L9+M9+N9+O9)*33%</f>
        <v>33</v>
      </c>
      <c r="AF9" s="32">
        <f t="shared" ref="AF9" si="2">(P9+Q9+R9)*33%</f>
        <v>126.9675</v>
      </c>
      <c r="AG9" s="33">
        <f t="shared" ref="AG9" si="3">AE9+AF9</f>
        <v>159.9675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2830-0219-4BC1-BAC6-28ABC4893B59}">
  <dimension ref="A1:AG9"/>
  <sheetViews>
    <sheetView view="pageBreakPreview" zoomScale="70" zoomScaleNormal="100" zoomScaleSheetLayoutView="70" workbookViewId="0">
      <pane ySplit="8" topLeftCell="A9" activePane="bottomLeft" state="frozen"/>
      <selection pane="bottomLeft" sqref="A1:XFD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16"/>
      <c r="C6" s="16"/>
      <c r="D6" s="16"/>
      <c r="E6" s="16"/>
      <c r="F6" s="16"/>
      <c r="G6" s="34" t="s">
        <v>16</v>
      </c>
      <c r="H6" s="35"/>
      <c r="I6" s="35"/>
      <c r="J6" s="35"/>
      <c r="K6" s="35"/>
      <c r="L6" s="35"/>
      <c r="M6" s="35"/>
      <c r="N6" s="35"/>
      <c r="O6" s="36"/>
      <c r="P6" s="52" t="s">
        <v>17</v>
      </c>
      <c r="Q6" s="53"/>
      <c r="R6" s="53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17"/>
      <c r="AF6" s="17"/>
      <c r="AG6" s="18"/>
    </row>
    <row r="7" spans="1:33" s="7" customFormat="1" x14ac:dyDescent="0.2">
      <c r="A7" s="3"/>
      <c r="B7" s="4"/>
      <c r="C7" s="4"/>
      <c r="D7" s="4"/>
      <c r="E7" s="4"/>
      <c r="F7" s="5"/>
      <c r="G7" s="34" t="s">
        <v>16</v>
      </c>
      <c r="H7" s="35"/>
      <c r="I7" s="35"/>
      <c r="J7" s="35"/>
      <c r="K7" s="35"/>
      <c r="L7" s="35"/>
      <c r="M7" s="35"/>
      <c r="N7" s="35"/>
      <c r="O7" s="36"/>
      <c r="P7" s="6"/>
      <c r="Q7" s="19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18</v>
      </c>
      <c r="AF7" s="50"/>
      <c r="AG7" s="51"/>
    </row>
    <row r="8" spans="1:33" s="9" customFormat="1" ht="277.5" customHeight="1" x14ac:dyDescent="0.2">
      <c r="A8" s="6" t="s">
        <v>28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23</v>
      </c>
      <c r="T8" s="15" t="s">
        <v>49</v>
      </c>
      <c r="U8" s="15" t="s">
        <v>50</v>
      </c>
      <c r="V8" s="8" t="s">
        <v>24</v>
      </c>
      <c r="W8" s="15" t="s">
        <v>51</v>
      </c>
      <c r="X8" s="8" t="s">
        <v>26</v>
      </c>
      <c r="Y8" s="15" t="s">
        <v>52</v>
      </c>
      <c r="Z8" s="15" t="s">
        <v>53</v>
      </c>
      <c r="AA8" s="8" t="s">
        <v>27</v>
      </c>
      <c r="AB8" s="15" t="s">
        <v>54</v>
      </c>
      <c r="AC8" s="8" t="s">
        <v>25</v>
      </c>
      <c r="AD8" s="15" t="s">
        <v>48</v>
      </c>
      <c r="AE8" s="24" t="s">
        <v>34</v>
      </c>
      <c r="AF8" s="24" t="s">
        <v>35</v>
      </c>
      <c r="AG8" s="25" t="s">
        <v>15</v>
      </c>
    </row>
    <row r="9" spans="1:33" ht="31.5" x14ac:dyDescent="0.25">
      <c r="A9" s="10">
        <v>1</v>
      </c>
      <c r="B9" s="11" t="s">
        <v>13</v>
      </c>
      <c r="C9" s="11" t="s">
        <v>5</v>
      </c>
      <c r="D9" s="12" t="s">
        <v>6</v>
      </c>
      <c r="E9" s="11" t="s">
        <v>7</v>
      </c>
      <c r="F9" s="13" t="s">
        <v>7</v>
      </c>
      <c r="G9" s="26">
        <v>100</v>
      </c>
      <c r="H9" s="27">
        <v>0</v>
      </c>
      <c r="I9" s="27">
        <v>0</v>
      </c>
      <c r="J9" s="28">
        <v>0</v>
      </c>
      <c r="K9" s="27">
        <v>200</v>
      </c>
      <c r="L9" s="27">
        <v>0</v>
      </c>
      <c r="M9" s="27">
        <v>0</v>
      </c>
      <c r="N9" s="27">
        <v>30</v>
      </c>
      <c r="O9" s="29">
        <v>10</v>
      </c>
      <c r="P9" s="26">
        <v>297</v>
      </c>
      <c r="Q9" s="27">
        <v>23</v>
      </c>
      <c r="R9" s="30">
        <f t="shared" ref="R9" si="0">T9+U9+W9+Y9+Z9+AB9+AD9</f>
        <v>165.75</v>
      </c>
      <c r="S9" s="31">
        <v>0</v>
      </c>
      <c r="T9" s="30">
        <v>0</v>
      </c>
      <c r="U9" s="30">
        <v>0</v>
      </c>
      <c r="V9" s="31">
        <v>0</v>
      </c>
      <c r="W9" s="30">
        <v>0</v>
      </c>
      <c r="X9" s="31">
        <v>65</v>
      </c>
      <c r="Y9" s="30">
        <v>0</v>
      </c>
      <c r="Z9" s="30">
        <v>165.75</v>
      </c>
      <c r="AA9" s="31">
        <v>0</v>
      </c>
      <c r="AB9" s="30">
        <v>0</v>
      </c>
      <c r="AC9" s="31">
        <v>0</v>
      </c>
      <c r="AD9" s="30">
        <v>0</v>
      </c>
      <c r="AE9" s="32">
        <f t="shared" ref="AE9" si="1">(G9+H9+I9+J9+K9+L9+M9+N9+O9)*33%</f>
        <v>112.2</v>
      </c>
      <c r="AF9" s="32">
        <f t="shared" ref="AF9" si="2">(P9+Q9+R9)*33%</f>
        <v>160.29750000000001</v>
      </c>
      <c r="AG9" s="33">
        <f t="shared" ref="AG9" si="3">AE9+AF9</f>
        <v>272.4975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9280-D995-43EF-B22E-FB963F2F5DFF}">
  <dimension ref="A1:AG9"/>
  <sheetViews>
    <sheetView tabSelected="1" view="pageBreakPreview" zoomScaleNormal="100" zoomScaleSheetLayoutView="100" workbookViewId="0">
      <pane ySplit="8" topLeftCell="A9" activePane="bottomLeft" state="frozen"/>
      <selection pane="bottomLeft" sqref="A1:XFD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16"/>
      <c r="C6" s="16"/>
      <c r="D6" s="16"/>
      <c r="E6" s="16"/>
      <c r="F6" s="16"/>
      <c r="G6" s="34" t="s">
        <v>16</v>
      </c>
      <c r="H6" s="35"/>
      <c r="I6" s="35"/>
      <c r="J6" s="35"/>
      <c r="K6" s="35"/>
      <c r="L6" s="35"/>
      <c r="M6" s="35"/>
      <c r="N6" s="35"/>
      <c r="O6" s="36"/>
      <c r="P6" s="52" t="s">
        <v>17</v>
      </c>
      <c r="Q6" s="53"/>
      <c r="R6" s="53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17"/>
      <c r="AF6" s="17"/>
      <c r="AG6" s="18"/>
    </row>
    <row r="7" spans="1:33" s="7" customFormat="1" x14ac:dyDescent="0.2">
      <c r="A7" s="3"/>
      <c r="B7" s="4"/>
      <c r="C7" s="4"/>
      <c r="D7" s="4"/>
      <c r="E7" s="4"/>
      <c r="F7" s="5"/>
      <c r="G7" s="34" t="s">
        <v>16</v>
      </c>
      <c r="H7" s="35"/>
      <c r="I7" s="35"/>
      <c r="J7" s="35"/>
      <c r="K7" s="35"/>
      <c r="L7" s="35"/>
      <c r="M7" s="35"/>
      <c r="N7" s="35"/>
      <c r="O7" s="36"/>
      <c r="P7" s="6"/>
      <c r="Q7" s="19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18</v>
      </c>
      <c r="AF7" s="50"/>
      <c r="AG7" s="51"/>
    </row>
    <row r="8" spans="1:33" s="9" customFormat="1" ht="277.5" customHeight="1" x14ac:dyDescent="0.2">
      <c r="A8" s="6" t="s">
        <v>28</v>
      </c>
      <c r="B8" s="22" t="s">
        <v>0</v>
      </c>
      <c r="C8" s="22" t="s">
        <v>1</v>
      </c>
      <c r="D8" s="22" t="s">
        <v>2</v>
      </c>
      <c r="E8" s="22" t="s">
        <v>3</v>
      </c>
      <c r="F8" s="23" t="s">
        <v>4</v>
      </c>
      <c r="G8" s="6" t="s">
        <v>36</v>
      </c>
      <c r="H8" s="6" t="s">
        <v>37</v>
      </c>
      <c r="I8" s="6" t="s">
        <v>38</v>
      </c>
      <c r="J8" s="6" t="s">
        <v>39</v>
      </c>
      <c r="K8" s="6" t="s">
        <v>40</v>
      </c>
      <c r="L8" s="6" t="s">
        <v>41</v>
      </c>
      <c r="M8" s="6" t="s">
        <v>42</v>
      </c>
      <c r="N8" s="6" t="s">
        <v>43</v>
      </c>
      <c r="O8" s="6" t="s">
        <v>44</v>
      </c>
      <c r="P8" s="6" t="s">
        <v>45</v>
      </c>
      <c r="Q8" s="6" t="s">
        <v>46</v>
      </c>
      <c r="R8" s="6" t="s">
        <v>47</v>
      </c>
      <c r="S8" s="8" t="s">
        <v>23</v>
      </c>
      <c r="T8" s="15" t="s">
        <v>49</v>
      </c>
      <c r="U8" s="15" t="s">
        <v>50</v>
      </c>
      <c r="V8" s="8" t="s">
        <v>24</v>
      </c>
      <c r="W8" s="15" t="s">
        <v>51</v>
      </c>
      <c r="X8" s="8" t="s">
        <v>26</v>
      </c>
      <c r="Y8" s="15" t="s">
        <v>52</v>
      </c>
      <c r="Z8" s="15" t="s">
        <v>53</v>
      </c>
      <c r="AA8" s="8" t="s">
        <v>27</v>
      </c>
      <c r="AB8" s="15" t="s">
        <v>54</v>
      </c>
      <c r="AC8" s="8" t="s">
        <v>25</v>
      </c>
      <c r="AD8" s="15" t="s">
        <v>48</v>
      </c>
      <c r="AE8" s="24" t="s">
        <v>34</v>
      </c>
      <c r="AF8" s="24" t="s">
        <v>35</v>
      </c>
      <c r="AG8" s="25" t="s">
        <v>15</v>
      </c>
    </row>
    <row r="9" spans="1:33" ht="31.5" x14ac:dyDescent="0.25">
      <c r="A9" s="10">
        <v>1</v>
      </c>
      <c r="B9" s="11" t="s">
        <v>12</v>
      </c>
      <c r="C9" s="11" t="s">
        <v>5</v>
      </c>
      <c r="D9" s="12" t="s">
        <v>6</v>
      </c>
      <c r="E9" s="11" t="s">
        <v>7</v>
      </c>
      <c r="F9" s="13" t="s">
        <v>7</v>
      </c>
      <c r="G9" s="26">
        <v>100</v>
      </c>
      <c r="H9" s="27">
        <v>30</v>
      </c>
      <c r="I9" s="27">
        <v>0</v>
      </c>
      <c r="J9" s="28">
        <v>0</v>
      </c>
      <c r="K9" s="27">
        <v>200</v>
      </c>
      <c r="L9" s="27">
        <v>0</v>
      </c>
      <c r="M9" s="27">
        <v>0</v>
      </c>
      <c r="N9" s="27">
        <v>10</v>
      </c>
      <c r="O9" s="29">
        <v>20</v>
      </c>
      <c r="P9" s="26">
        <v>168</v>
      </c>
      <c r="Q9" s="27">
        <v>0</v>
      </c>
      <c r="R9" s="30">
        <f t="shared" ref="R9" si="0">T9+U9+W9+Y9+Z9+AB9+AD9</f>
        <v>330</v>
      </c>
      <c r="S9" s="31">
        <v>0</v>
      </c>
      <c r="T9" s="30">
        <v>0</v>
      </c>
      <c r="U9" s="30">
        <v>0</v>
      </c>
      <c r="V9" s="31">
        <v>0</v>
      </c>
      <c r="W9" s="30">
        <v>0</v>
      </c>
      <c r="X9" s="31">
        <v>120</v>
      </c>
      <c r="Y9" s="30">
        <v>0</v>
      </c>
      <c r="Z9" s="30">
        <v>306</v>
      </c>
      <c r="AA9" s="31">
        <v>0</v>
      </c>
      <c r="AB9" s="30">
        <v>0</v>
      </c>
      <c r="AC9" s="31">
        <v>16</v>
      </c>
      <c r="AD9" s="30">
        <v>24</v>
      </c>
      <c r="AE9" s="32">
        <f t="shared" ref="AE9" si="1">(G9+H9+I9+J9+K9+L9+M9+N9+O9)*33%</f>
        <v>118.80000000000001</v>
      </c>
      <c r="AF9" s="32">
        <f t="shared" ref="AF9" si="2">(P9+Q9+R9)*33%</f>
        <v>164.34</v>
      </c>
      <c r="AG9" s="33">
        <f t="shared" ref="AG9" si="3">AE9+AF9</f>
        <v>283.14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10</vt:i4>
      </vt:variant>
    </vt:vector>
  </HeadingPairs>
  <TitlesOfParts>
    <vt:vector size="15" baseType="lpstr">
      <vt:lpstr>ΤΓΤΥ</vt:lpstr>
      <vt:lpstr>ΤΟΔ</vt:lpstr>
      <vt:lpstr>ΤΠΔΑ</vt:lpstr>
      <vt:lpstr>ΠΡΟΜΗΘΕΙΩΝ</vt:lpstr>
      <vt:lpstr>ΤΔΑΔ</vt:lpstr>
      <vt:lpstr>ΠΡΟΜΗΘΕΙΩΝ!Print_Area</vt:lpstr>
      <vt:lpstr>ΤΓΤΥ!Print_Area</vt:lpstr>
      <vt:lpstr>ΤΔΑΔ!Print_Area</vt:lpstr>
      <vt:lpstr>ΤΟΔ!Print_Area</vt:lpstr>
      <vt:lpstr>ΤΠΔΑ!Print_Area</vt:lpstr>
      <vt:lpstr>ΠΡΟΜΗΘΕΙΩΝ!Print_Titles</vt:lpstr>
      <vt:lpstr>ΤΓΤΥ!Print_Titles</vt:lpstr>
      <vt:lpstr>ΤΔΑΔ!Print_Titles</vt:lpstr>
      <vt:lpstr>ΤΟΔ!Print_Titles</vt:lpstr>
      <vt:lpstr>ΤΠΔΑ!Print_Titles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misthodosia</cp:lastModifiedBy>
  <cp:lastPrinted>2024-04-17T08:08:11Z</cp:lastPrinted>
  <dcterms:modified xsi:type="dcterms:W3CDTF">2024-10-16T12:10:16Z</dcterms:modified>
</cp:coreProperties>
</file>